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cottish-my.sharepoint.com/personal/nicole_kelly_nes_scot_nhs_uk/Documents/Desktop/"/>
    </mc:Choice>
  </mc:AlternateContent>
  <xr:revisionPtr revIDLastSave="0" documentId="8_{15C11173-B45F-48A9-98C0-3883475EBD2C}" xr6:coauthVersionLast="44" xr6:coauthVersionMax="44" xr10:uidLastSave="{00000000-0000-0000-0000-000000000000}"/>
  <bookViews>
    <workbookView xWindow="-120" yWindow="-120" windowWidth="20730" windowHeight="11160" firstSheet="7" activeTab="9" xr2:uid="{00000000-000D-0000-FFFF-FFFF00000000}"/>
  </bookViews>
  <sheets>
    <sheet name="Sheet1" sheetId="1" state="hidden" r:id="rId1"/>
    <sheet name="Sheet2" sheetId="2" state="hidden" r:id="rId2"/>
    <sheet name="Sheet3" sheetId="3" state="hidden" r:id="rId3"/>
    <sheet name="Sheet4" sheetId="4" state="hidden" r:id="rId4"/>
    <sheet name="Sheet5" sheetId="5" state="hidden" r:id="rId5"/>
    <sheet name="Sheet6" sheetId="6" state="hidden" r:id="rId6"/>
    <sheet name="Sheet7" sheetId="8" state="hidden" r:id="rId7"/>
    <sheet name="Guidance Notes" sheetId="66" r:id="rId8"/>
    <sheet name="Apr 20" sheetId="68" r:id="rId9"/>
    <sheet name="May 20" sheetId="74" r:id="rId10"/>
    <sheet name="June 20" sheetId="75" r:id="rId11"/>
    <sheet name="Absence Reasons" sheetId="70" r:id="rId12"/>
    <sheet name="Absence Reasons_Ranges" sheetId="71" state="hidden" r:id="rId13"/>
  </sheets>
  <definedNames>
    <definedName name="_xlnm._FilterDatabase" localSheetId="11" hidden="1">'Absence Reasons'!$A$1:$B$165</definedName>
    <definedName name="_xlnm._FilterDatabase" localSheetId="12" hidden="1">'Absence Reasons_Ranges'!$A$2:$B$166</definedName>
    <definedName name="AC_Accident">'Absence Reasons_Ranges'!$A$2</definedName>
    <definedName name="AL_Annual_Leave">'Absence Reasons_Ranges'!$B$2:$B$4</definedName>
    <definedName name="AP_Adoption">'Absence Reasons_Ranges'!$C$2</definedName>
    <definedName name="Code">'Absence Reasons_Ranges'!$A$1:$AF$1</definedName>
    <definedName name="CR_Compensatory_rest">'Absence Reasons_Ranges'!$D$2:$D$3</definedName>
    <definedName name="CV_Crime_of_violence">'Absence Reasons_Ranges'!$E$2</definedName>
    <definedName name="DO_Day_Off">'Absence Reasons_Ranges'!$F$2</definedName>
    <definedName name="EA_Early">'Absence Reasons_Ranges'!$G$2</definedName>
    <definedName name="FL_Facilities">'Absence Reasons_Ranges'!$H$2:$H$14</definedName>
    <definedName name="IC_Infection_control">'Absence Reasons_Ranges'!$I$2</definedName>
    <definedName name="II_Industrial_injury">'Absence Reasons_Ranges'!$J$2:$J$26</definedName>
    <definedName name="LN_Lateness">'Absence Reasons_Ranges'!$K$2</definedName>
    <definedName name="ML_Maternity_leave">'Absence Reasons_Ranges'!$L$2:$L$3</definedName>
    <definedName name="MT_Mandatory_training">'Absence Reasons_Ranges'!$M$2:$M$25</definedName>
    <definedName name="NA_Unauthorised_absence">'Absence Reasons_Ranges'!$N$2</definedName>
    <definedName name="ND_notifiable_disease">'Absence Reasons_Ranges'!$O$2</definedName>
    <definedName name="OE">'Absence Reasons_Ranges'!$P$2</definedName>
    <definedName name="OF">'Absence Reasons_Ranges'!$Q$2</definedName>
    <definedName name="PH_Public_holiday">'Absence Reasons_Ranges'!$R$2</definedName>
    <definedName name="PL_Parental_leave">'Absence Reasons_Ranges'!$S$2</definedName>
    <definedName name="PN_Notice">'Absence Reasons_Ranges'!$T$2</definedName>
    <definedName name="PP_Paternity_leave">'Absence Reasons_Ranges'!$U$2</definedName>
    <definedName name="_xlnm.Print_Area" localSheetId="8">'Apr 20'!$A$1:$X$46</definedName>
    <definedName name="_xlnm.Print_Area" localSheetId="10">'June 20'!$A$1:$X$46</definedName>
    <definedName name="_xlnm.Print_Area" localSheetId="9">'May 20'!$A$1:$X$47</definedName>
    <definedName name="PT_Protective_time">'Absence Reasons_Ranges'!$V$2:$V$5</definedName>
    <definedName name="PU_Parental_leave_unpaid">'Absence Reasons_Ranges'!$W$2</definedName>
    <definedName name="SA_Sabbatical">'Absence Reasons_Ranges'!$X$2</definedName>
    <definedName name="SD">'Absence Reasons_Ranges'!$Y$2</definedName>
    <definedName name="SF">'Absence Reasons_Ranges'!$Z$2</definedName>
    <definedName name="SL_Sick_leave">'Absence Reasons_Ranges'!$AA$2:$AA$26</definedName>
    <definedName name="SP_Special_leave">'Absence Reasons_Ranges'!$AB$2:$AB$33</definedName>
    <definedName name="ST_Study_leave">'Absence Reasons_Ranges'!$AC$2:$AC$13</definedName>
    <definedName name="SU_Sabbatical_unpaid">'Absence Reasons_Ranges'!$AD$2</definedName>
    <definedName name="TB_TOIL">'Absence Reasons_Ranges'!$AE$2</definedName>
    <definedName name="UA_Unpaid_authorised">'Absence Reasons_Ranges'!$AF$2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3" i="75" l="1"/>
  <c r="K44" i="74"/>
  <c r="K41" i="74"/>
  <c r="A41" i="74"/>
  <c r="B41" i="74" s="1"/>
  <c r="K40" i="75"/>
  <c r="K39" i="75"/>
  <c r="K38" i="75"/>
  <c r="K37" i="75"/>
  <c r="K36" i="75"/>
  <c r="K35" i="75"/>
  <c r="K34" i="75"/>
  <c r="K33" i="75"/>
  <c r="K32" i="75"/>
  <c r="K31" i="75"/>
  <c r="K30" i="75"/>
  <c r="K29" i="75"/>
  <c r="K28" i="75"/>
  <c r="K27" i="75"/>
  <c r="K26" i="75"/>
  <c r="K25" i="75"/>
  <c r="K24" i="75"/>
  <c r="K23" i="75"/>
  <c r="K22" i="75"/>
  <c r="K21" i="75"/>
  <c r="K20" i="75"/>
  <c r="K19" i="75"/>
  <c r="K18" i="75"/>
  <c r="K17" i="75"/>
  <c r="K16" i="75"/>
  <c r="K15" i="75"/>
  <c r="K14" i="75"/>
  <c r="K13" i="75"/>
  <c r="K12" i="75"/>
  <c r="A12" i="75"/>
  <c r="B12" i="75" s="1"/>
  <c r="K11" i="75"/>
  <c r="B11" i="75"/>
  <c r="A9" i="75"/>
  <c r="A13" i="75" l="1"/>
  <c r="A14" i="75" s="1"/>
  <c r="B14" i="75"/>
  <c r="A15" i="75"/>
  <c r="B13" i="75"/>
  <c r="K40" i="74"/>
  <c r="K39" i="74"/>
  <c r="K38" i="74"/>
  <c r="K37" i="74"/>
  <c r="K36" i="74"/>
  <c r="K35" i="74"/>
  <c r="K34" i="74"/>
  <c r="K33" i="74"/>
  <c r="K32" i="74"/>
  <c r="K31" i="74"/>
  <c r="K30" i="74"/>
  <c r="K29" i="74"/>
  <c r="K28" i="74"/>
  <c r="K27" i="74"/>
  <c r="K26" i="74"/>
  <c r="K25" i="74"/>
  <c r="K24" i="74"/>
  <c r="K23" i="74"/>
  <c r="K22" i="74"/>
  <c r="K21" i="74"/>
  <c r="K20" i="74"/>
  <c r="K19" i="74"/>
  <c r="K18" i="74"/>
  <c r="K17" i="74"/>
  <c r="K16" i="74"/>
  <c r="K15" i="74"/>
  <c r="K14" i="74"/>
  <c r="K13" i="74"/>
  <c r="K12" i="74"/>
  <c r="A12" i="74"/>
  <c r="A13" i="74" s="1"/>
  <c r="K11" i="74"/>
  <c r="B11" i="74"/>
  <c r="A9" i="74"/>
  <c r="B15" i="75" l="1"/>
  <c r="A16" i="75"/>
  <c r="A14" i="74"/>
  <c r="B13" i="74"/>
  <c r="B12" i="74"/>
  <c r="J11" i="66"/>
  <c r="K11" i="68"/>
  <c r="B16" i="75" l="1"/>
  <c r="A17" i="75"/>
  <c r="B14" i="74"/>
  <c r="A15" i="74"/>
  <c r="J12" i="66"/>
  <c r="J10" i="66"/>
  <c r="J9" i="66"/>
  <c r="J8" i="66"/>
  <c r="A8" i="66"/>
  <c r="A9" i="66" s="1"/>
  <c r="J7" i="66"/>
  <c r="B7" i="66"/>
  <c r="K40" i="68"/>
  <c r="K39" i="68"/>
  <c r="K38" i="68"/>
  <c r="K37" i="68"/>
  <c r="K36" i="68"/>
  <c r="K35" i="68"/>
  <c r="K34" i="68"/>
  <c r="K33" i="68"/>
  <c r="K32" i="68"/>
  <c r="K31" i="68"/>
  <c r="K30" i="68"/>
  <c r="K29" i="68"/>
  <c r="K28" i="68"/>
  <c r="K27" i="68"/>
  <c r="K26" i="68"/>
  <c r="K25" i="68"/>
  <c r="K24" i="68"/>
  <c r="K23" i="68"/>
  <c r="K22" i="68"/>
  <c r="K21" i="68"/>
  <c r="K20" i="68"/>
  <c r="K19" i="68"/>
  <c r="K18" i="68"/>
  <c r="K17" i="68"/>
  <c r="K16" i="68"/>
  <c r="K15" i="68"/>
  <c r="K14" i="68"/>
  <c r="K13" i="68"/>
  <c r="K12" i="68"/>
  <c r="A12" i="68"/>
  <c r="B12" i="68" s="1"/>
  <c r="B11" i="68"/>
  <c r="A9" i="68"/>
  <c r="A18" i="75" l="1"/>
  <c r="B17" i="75"/>
  <c r="B15" i="74"/>
  <c r="A16" i="74"/>
  <c r="A10" i="66"/>
  <c r="B9" i="66"/>
  <c r="B8" i="66"/>
  <c r="K43" i="68"/>
  <c r="A13" i="68"/>
  <c r="B13" i="68" s="1"/>
  <c r="J13" i="66"/>
  <c r="A19" i="75" l="1"/>
  <c r="B18" i="75"/>
  <c r="A17" i="74"/>
  <c r="B16" i="74"/>
  <c r="A14" i="68"/>
  <c r="A15" i="68" s="1"/>
  <c r="A11" i="66"/>
  <c r="B10" i="66"/>
  <c r="B19" i="75" l="1"/>
  <c r="A20" i="75"/>
  <c r="A18" i="74"/>
  <c r="B17" i="74"/>
  <c r="B14" i="68"/>
  <c r="B11" i="66"/>
  <c r="A12" i="66"/>
  <c r="B12" i="66" s="1"/>
  <c r="A16" i="68"/>
  <c r="B15" i="68"/>
  <c r="A21" i="75" l="1"/>
  <c r="B20" i="75"/>
  <c r="B18" i="74"/>
  <c r="A19" i="74"/>
  <c r="A17" i="68"/>
  <c r="B16" i="68"/>
  <c r="A22" i="75" l="1"/>
  <c r="B21" i="75"/>
  <c r="B19" i="74"/>
  <c r="A20" i="74"/>
  <c r="B17" i="68"/>
  <c r="A18" i="68"/>
  <c r="B22" i="75" l="1"/>
  <c r="A23" i="75"/>
  <c r="A21" i="74"/>
  <c r="B20" i="74"/>
  <c r="A19" i="68"/>
  <c r="B18" i="68"/>
  <c r="R25" i="8"/>
  <c r="H25" i="8"/>
  <c r="R24" i="8"/>
  <c r="H24" i="8"/>
  <c r="R23" i="8"/>
  <c r="H23" i="8"/>
  <c r="R22" i="8"/>
  <c r="H22" i="8"/>
  <c r="R21" i="8"/>
  <c r="H21" i="8"/>
  <c r="B21" i="8"/>
  <c r="L21" i="8" s="1"/>
  <c r="L22" i="8" s="1"/>
  <c r="L23" i="8" s="1"/>
  <c r="L24" i="8" s="1"/>
  <c r="L25" i="8" s="1"/>
  <c r="R15" i="8"/>
  <c r="H15" i="8"/>
  <c r="R14" i="8"/>
  <c r="H14" i="8"/>
  <c r="R13" i="8"/>
  <c r="H13" i="8"/>
  <c r="R12" i="8"/>
  <c r="H12" i="8"/>
  <c r="B12" i="8"/>
  <c r="B13" i="8" s="1"/>
  <c r="B14" i="8" s="1"/>
  <c r="B15" i="8" s="1"/>
  <c r="R11" i="8"/>
  <c r="R16" i="8" s="1"/>
  <c r="L11" i="8"/>
  <c r="L12" i="8" s="1"/>
  <c r="L13" i="8" s="1"/>
  <c r="L14" i="8" s="1"/>
  <c r="L15" i="8" s="1"/>
  <c r="H11" i="8"/>
  <c r="A10" i="8"/>
  <c r="R25" i="6"/>
  <c r="H25" i="6"/>
  <c r="R24" i="6"/>
  <c r="H24" i="6"/>
  <c r="R23" i="6"/>
  <c r="H23" i="6"/>
  <c r="R22" i="6"/>
  <c r="H22" i="6"/>
  <c r="R21" i="6"/>
  <c r="H21" i="6"/>
  <c r="B21" i="6"/>
  <c r="B22" i="6" s="1"/>
  <c r="B23" i="6" s="1"/>
  <c r="B24" i="6" s="1"/>
  <c r="B25" i="6" s="1"/>
  <c r="R15" i="6"/>
  <c r="H15" i="6"/>
  <c r="R14" i="6"/>
  <c r="H14" i="6"/>
  <c r="R13" i="6"/>
  <c r="H13" i="6"/>
  <c r="R12" i="6"/>
  <c r="H12" i="6"/>
  <c r="B12" i="6"/>
  <c r="B13" i="6" s="1"/>
  <c r="B14" i="6" s="1"/>
  <c r="B15" i="6" s="1"/>
  <c r="R11" i="6"/>
  <c r="L11" i="6"/>
  <c r="L12" i="6" s="1"/>
  <c r="L13" i="6" s="1"/>
  <c r="L14" i="6" s="1"/>
  <c r="L15" i="6" s="1"/>
  <c r="H11" i="6"/>
  <c r="A10" i="6"/>
  <c r="R25" i="5"/>
  <c r="H25" i="5"/>
  <c r="R24" i="5"/>
  <c r="H24" i="5"/>
  <c r="R23" i="5"/>
  <c r="H23" i="5"/>
  <c r="R22" i="5"/>
  <c r="H22" i="5"/>
  <c r="R21" i="5"/>
  <c r="H21" i="5"/>
  <c r="B21" i="5"/>
  <c r="L21" i="5" s="1"/>
  <c r="L22" i="5" s="1"/>
  <c r="L23" i="5" s="1"/>
  <c r="L24" i="5" s="1"/>
  <c r="L25" i="5" s="1"/>
  <c r="R15" i="5"/>
  <c r="H15" i="5"/>
  <c r="R14" i="5"/>
  <c r="H14" i="5"/>
  <c r="R13" i="5"/>
  <c r="H13" i="5"/>
  <c r="R12" i="5"/>
  <c r="H12" i="5"/>
  <c r="B12" i="5"/>
  <c r="B13" i="5" s="1"/>
  <c r="B14" i="5" s="1"/>
  <c r="B15" i="5" s="1"/>
  <c r="R11" i="5"/>
  <c r="L11" i="5"/>
  <c r="L12" i="5" s="1"/>
  <c r="L13" i="5" s="1"/>
  <c r="L14" i="5" s="1"/>
  <c r="L15" i="5" s="1"/>
  <c r="H11" i="5"/>
  <c r="A10" i="5"/>
  <c r="R25" i="4"/>
  <c r="H25" i="4"/>
  <c r="R24" i="4"/>
  <c r="H24" i="4"/>
  <c r="R23" i="4"/>
  <c r="H23" i="4"/>
  <c r="R22" i="4"/>
  <c r="H22" i="4"/>
  <c r="R21" i="4"/>
  <c r="H21" i="4"/>
  <c r="B21" i="4"/>
  <c r="B22" i="4" s="1"/>
  <c r="B23" i="4" s="1"/>
  <c r="B24" i="4" s="1"/>
  <c r="B25" i="4" s="1"/>
  <c r="R15" i="4"/>
  <c r="H15" i="4"/>
  <c r="R14" i="4"/>
  <c r="H14" i="4"/>
  <c r="R13" i="4"/>
  <c r="H13" i="4"/>
  <c r="R12" i="4"/>
  <c r="H12" i="4"/>
  <c r="B12" i="4"/>
  <c r="B13" i="4" s="1"/>
  <c r="B14" i="4" s="1"/>
  <c r="B15" i="4" s="1"/>
  <c r="R11" i="4"/>
  <c r="L11" i="4"/>
  <c r="L12" i="4" s="1"/>
  <c r="L13" i="4" s="1"/>
  <c r="L14" i="4" s="1"/>
  <c r="L15" i="4" s="1"/>
  <c r="H11" i="4"/>
  <c r="A10" i="4"/>
  <c r="R25" i="3"/>
  <c r="H25" i="3"/>
  <c r="R24" i="3"/>
  <c r="H24" i="3"/>
  <c r="R23" i="3"/>
  <c r="H23" i="3"/>
  <c r="R22" i="3"/>
  <c r="H22" i="3"/>
  <c r="R21" i="3"/>
  <c r="H21" i="3"/>
  <c r="B21" i="3"/>
  <c r="L21" i="3" s="1"/>
  <c r="L22" i="3" s="1"/>
  <c r="L23" i="3" s="1"/>
  <c r="L24" i="3" s="1"/>
  <c r="L25" i="3" s="1"/>
  <c r="R15" i="3"/>
  <c r="H15" i="3"/>
  <c r="R14" i="3"/>
  <c r="H14" i="3"/>
  <c r="R13" i="3"/>
  <c r="H13" i="3"/>
  <c r="R12" i="3"/>
  <c r="H12" i="3"/>
  <c r="B12" i="3"/>
  <c r="B13" i="3" s="1"/>
  <c r="B14" i="3" s="1"/>
  <c r="B15" i="3" s="1"/>
  <c r="R11" i="3"/>
  <c r="L11" i="3"/>
  <c r="L12" i="3" s="1"/>
  <c r="L13" i="3" s="1"/>
  <c r="L14" i="3" s="1"/>
  <c r="L15" i="3" s="1"/>
  <c r="H11" i="3"/>
  <c r="A10" i="3"/>
  <c r="R25" i="2"/>
  <c r="H25" i="2"/>
  <c r="R24" i="2"/>
  <c r="H24" i="2"/>
  <c r="R23" i="2"/>
  <c r="H23" i="2"/>
  <c r="R22" i="2"/>
  <c r="H22" i="2"/>
  <c r="R21" i="2"/>
  <c r="R26" i="2" s="1"/>
  <c r="H21" i="2"/>
  <c r="B21" i="2"/>
  <c r="B22" i="2" s="1"/>
  <c r="B23" i="2" s="1"/>
  <c r="B24" i="2" s="1"/>
  <c r="B25" i="2" s="1"/>
  <c r="R15" i="2"/>
  <c r="H15" i="2"/>
  <c r="R14" i="2"/>
  <c r="H14" i="2"/>
  <c r="R13" i="2"/>
  <c r="H13" i="2"/>
  <c r="R12" i="2"/>
  <c r="H12" i="2"/>
  <c r="B12" i="2"/>
  <c r="B13" i="2" s="1"/>
  <c r="B14" i="2" s="1"/>
  <c r="B15" i="2" s="1"/>
  <c r="R11" i="2"/>
  <c r="L11" i="2"/>
  <c r="L12" i="2" s="1"/>
  <c r="L13" i="2" s="1"/>
  <c r="L14" i="2" s="1"/>
  <c r="L15" i="2" s="1"/>
  <c r="H11" i="2"/>
  <c r="A10" i="2"/>
  <c r="R25" i="1"/>
  <c r="H25" i="1"/>
  <c r="R24" i="1"/>
  <c r="H24" i="1"/>
  <c r="R23" i="1"/>
  <c r="H23" i="1"/>
  <c r="R22" i="1"/>
  <c r="H22" i="1"/>
  <c r="R21" i="1"/>
  <c r="H21" i="1"/>
  <c r="B21" i="1"/>
  <c r="L21" i="1" s="1"/>
  <c r="L22" i="1" s="1"/>
  <c r="L23" i="1" s="1"/>
  <c r="L24" i="1" s="1"/>
  <c r="L25" i="1" s="1"/>
  <c r="R15" i="1"/>
  <c r="H15" i="1"/>
  <c r="R14" i="1"/>
  <c r="H14" i="1"/>
  <c r="R13" i="1"/>
  <c r="H13" i="1"/>
  <c r="R12" i="1"/>
  <c r="H12" i="1"/>
  <c r="B12" i="1"/>
  <c r="B13" i="1" s="1"/>
  <c r="B14" i="1" s="1"/>
  <c r="B15" i="1" s="1"/>
  <c r="R11" i="1"/>
  <c r="L11" i="1"/>
  <c r="L12" i="1" s="1"/>
  <c r="L13" i="1" s="1"/>
  <c r="L14" i="1" s="1"/>
  <c r="L15" i="1" s="1"/>
  <c r="H11" i="1"/>
  <c r="A10" i="1"/>
  <c r="B23" i="75" l="1"/>
  <c r="A24" i="75"/>
  <c r="A22" i="74"/>
  <c r="B21" i="74"/>
  <c r="A20" i="68"/>
  <c r="B19" i="68"/>
  <c r="H16" i="4"/>
  <c r="H16" i="8"/>
  <c r="B22" i="8"/>
  <c r="B23" i="8" s="1"/>
  <c r="B24" i="8" s="1"/>
  <c r="B25" i="8" s="1"/>
  <c r="H26" i="5"/>
  <c r="R16" i="1"/>
  <c r="H26" i="1"/>
  <c r="R16" i="3"/>
  <c r="L21" i="6"/>
  <c r="L22" i="6" s="1"/>
  <c r="L23" i="6" s="1"/>
  <c r="L24" i="6" s="1"/>
  <c r="L25" i="6" s="1"/>
  <c r="H16" i="2"/>
  <c r="B22" i="3"/>
  <c r="B23" i="3" s="1"/>
  <c r="B24" i="3" s="1"/>
  <c r="B25" i="3" s="1"/>
  <c r="R26" i="4"/>
  <c r="R16" i="5"/>
  <c r="H26" i="8"/>
  <c r="R26" i="6"/>
  <c r="H26" i="3"/>
  <c r="H16" i="6"/>
  <c r="L21" i="2"/>
  <c r="L22" i="2" s="1"/>
  <c r="L23" i="2" s="1"/>
  <c r="L24" i="2" s="1"/>
  <c r="L25" i="2" s="1"/>
  <c r="H16" i="3"/>
  <c r="L21" i="4"/>
  <c r="L22" i="4" s="1"/>
  <c r="L23" i="4" s="1"/>
  <c r="L24" i="4" s="1"/>
  <c r="L25" i="4" s="1"/>
  <c r="H26" i="4"/>
  <c r="R26" i="1"/>
  <c r="R26" i="5"/>
  <c r="H16" i="1"/>
  <c r="B22" i="1"/>
  <c r="B23" i="1" s="1"/>
  <c r="B24" i="1" s="1"/>
  <c r="B25" i="1" s="1"/>
  <c r="H26" i="2"/>
  <c r="H16" i="5"/>
  <c r="B22" i="5"/>
  <c r="B23" i="5" s="1"/>
  <c r="B24" i="5" s="1"/>
  <c r="B25" i="5" s="1"/>
  <c r="H26" i="6"/>
  <c r="R16" i="4"/>
  <c r="R16" i="2"/>
  <c r="R26" i="3"/>
  <c r="R16" i="6"/>
  <c r="R26" i="8"/>
  <c r="F31" i="8" s="1"/>
  <c r="F33" i="8" s="1"/>
  <c r="B24" i="75" l="1"/>
  <c r="A25" i="75"/>
  <c r="B22" i="74"/>
  <c r="A23" i="74"/>
  <c r="B20" i="68"/>
  <c r="A21" i="68"/>
  <c r="F31" i="3"/>
  <c r="F33" i="3" s="1"/>
  <c r="F31" i="5"/>
  <c r="F33" i="5" s="1"/>
  <c r="F31" i="2"/>
  <c r="F33" i="2" s="1"/>
  <c r="F31" i="6"/>
  <c r="F33" i="6" s="1"/>
  <c r="F31" i="4"/>
  <c r="F33" i="4" s="1"/>
  <c r="F31" i="1"/>
  <c r="F33" i="1" s="1"/>
  <c r="A26" i="75" l="1"/>
  <c r="B25" i="75"/>
  <c r="B23" i="74"/>
  <c r="A24" i="74"/>
  <c r="B21" i="68"/>
  <c r="A22" i="68"/>
  <c r="A27" i="75" l="1"/>
  <c r="B26" i="75"/>
  <c r="A25" i="74"/>
  <c r="B24" i="74"/>
  <c r="A23" i="68"/>
  <c r="B22" i="68"/>
  <c r="B27" i="75" l="1"/>
  <c r="A28" i="75"/>
  <c r="A26" i="74"/>
  <c r="B25" i="74"/>
  <c r="A24" i="68"/>
  <c r="B23" i="68"/>
  <c r="A29" i="75" l="1"/>
  <c r="B28" i="75"/>
  <c r="B26" i="74"/>
  <c r="A27" i="74"/>
  <c r="A25" i="68"/>
  <c r="B24" i="68"/>
  <c r="A30" i="75" l="1"/>
  <c r="B29" i="75"/>
  <c r="B27" i="74"/>
  <c r="A28" i="74"/>
  <c r="B25" i="68"/>
  <c r="A26" i="68"/>
  <c r="B30" i="75" l="1"/>
  <c r="A31" i="75"/>
  <c r="A29" i="74"/>
  <c r="B28" i="74"/>
  <c r="A27" i="68"/>
  <c r="B26" i="68"/>
  <c r="B31" i="75" l="1"/>
  <c r="A32" i="75"/>
  <c r="A30" i="74"/>
  <c r="B29" i="74"/>
  <c r="A28" i="68"/>
  <c r="B27" i="68"/>
  <c r="A33" i="75" l="1"/>
  <c r="B32" i="75"/>
  <c r="B30" i="74"/>
  <c r="A31" i="74"/>
  <c r="B28" i="68"/>
  <c r="A29" i="68"/>
  <c r="A34" i="75" l="1"/>
  <c r="B33" i="75"/>
  <c r="B31" i="74"/>
  <c r="A32" i="74"/>
  <c r="B29" i="68"/>
  <c r="A30" i="68"/>
  <c r="A35" i="75" l="1"/>
  <c r="B34" i="75"/>
  <c r="A33" i="74"/>
  <c r="B32" i="74"/>
  <c r="A31" i="68"/>
  <c r="B30" i="68"/>
  <c r="B35" i="75" l="1"/>
  <c r="A36" i="75"/>
  <c r="A34" i="74"/>
  <c r="B33" i="74"/>
  <c r="A32" i="68"/>
  <c r="B31" i="68"/>
  <c r="A37" i="75" l="1"/>
  <c r="B36" i="75"/>
  <c r="B34" i="74"/>
  <c r="A35" i="74"/>
  <c r="A33" i="68"/>
  <c r="B32" i="68"/>
  <c r="A38" i="75" l="1"/>
  <c r="B37" i="75"/>
  <c r="B35" i="74"/>
  <c r="A36" i="74"/>
  <c r="B33" i="68"/>
  <c r="A34" i="68"/>
  <c r="B38" i="75" l="1"/>
  <c r="A39" i="75"/>
  <c r="A37" i="74"/>
  <c r="B36" i="74"/>
  <c r="A35" i="68"/>
  <c r="B34" i="68"/>
  <c r="B39" i="75" l="1"/>
  <c r="A40" i="75"/>
  <c r="B40" i="75" s="1"/>
  <c r="A38" i="74"/>
  <c r="B37" i="74"/>
  <c r="A36" i="68"/>
  <c r="B35" i="68"/>
  <c r="B38" i="74" l="1"/>
  <c r="A39" i="74"/>
  <c r="B36" i="68"/>
  <c r="A37" i="68"/>
  <c r="B39" i="74" l="1"/>
  <c r="A40" i="74"/>
  <c r="B40" i="74" s="1"/>
  <c r="A38" i="68"/>
  <c r="B37" i="68"/>
  <c r="A39" i="68" l="1"/>
  <c r="B38" i="68"/>
  <c r="B39" i="68" l="1"/>
  <c r="A40" i="68"/>
  <c r="B40" i="68" l="1"/>
</calcChain>
</file>

<file path=xl/sharedStrings.xml><?xml version="1.0" encoding="utf-8"?>
<sst xmlns="http://schemas.openxmlformats.org/spreadsheetml/2006/main" count="1357" uniqueCount="314">
  <si>
    <t>NHS Education for Scotland</t>
  </si>
  <si>
    <t>TIMESHEET SCHEDULE</t>
  </si>
  <si>
    <t>NAME:</t>
  </si>
  <si>
    <t>DIANE STEWART</t>
  </si>
  <si>
    <t>DEPT:</t>
  </si>
  <si>
    <t>FINANCE</t>
  </si>
  <si>
    <t>PERIOD COVERED:</t>
  </si>
  <si>
    <t>03.08.14 - 28.08.14</t>
  </si>
  <si>
    <t>WEEKLY  HOURS:</t>
  </si>
  <si>
    <t>WEEK NOS:</t>
  </si>
  <si>
    <t xml:space="preserve"> </t>
  </si>
  <si>
    <t>TO</t>
  </si>
  <si>
    <t>WEEK</t>
  </si>
  <si>
    <t>LEAVE</t>
  </si>
  <si>
    <t>MORNING</t>
  </si>
  <si>
    <t>AFTERNOON</t>
  </si>
  <si>
    <t>HOURS</t>
  </si>
  <si>
    <t>CODE</t>
  </si>
  <si>
    <t>IN</t>
  </si>
  <si>
    <t>OUT</t>
  </si>
  <si>
    <t>WORKED</t>
  </si>
  <si>
    <t>MON</t>
  </si>
  <si>
    <t>TUE</t>
  </si>
  <si>
    <t>WED</t>
  </si>
  <si>
    <t>THU</t>
  </si>
  <si>
    <t>FRI</t>
  </si>
  <si>
    <t>TOTAL HOURS</t>
  </si>
  <si>
    <t>SIGNED</t>
  </si>
  <si>
    <t>DATE:</t>
  </si>
  <si>
    <t>Total hours worked during 4 weeks:</t>
  </si>
  <si>
    <t>Less standard 4 weeks:</t>
  </si>
  <si>
    <t>LINE MANAGER:</t>
  </si>
  <si>
    <t>Difference</t>
  </si>
  <si>
    <t>Leave Codes</t>
  </si>
  <si>
    <t>AL - Annual Leave, FT - Flexi Time, SK - Sick Leave, SL - Special Leave, PH - Public Holiday (add A for AM and P for PM)</t>
  </si>
  <si>
    <t>31.08.14 - 25.09.14</t>
  </si>
  <si>
    <t>28.09.14 - 23.10.14</t>
  </si>
  <si>
    <t>AL</t>
  </si>
  <si>
    <t>26/10/2015 - 20/11/2015</t>
  </si>
  <si>
    <t>23/11/2015 - 18/12/2015</t>
  </si>
  <si>
    <t>SKP</t>
  </si>
  <si>
    <t>21/12/2015 - 15/01/2016</t>
  </si>
  <si>
    <t>PH</t>
  </si>
  <si>
    <t>18/01/2016 - 12/02/2016</t>
  </si>
  <si>
    <t>Example:</t>
  </si>
  <si>
    <t>MONTH</t>
  </si>
  <si>
    <t>APRIL</t>
  </si>
  <si>
    <t>START</t>
  </si>
  <si>
    <t>FINISH</t>
  </si>
  <si>
    <t>Date</t>
  </si>
  <si>
    <t>Day</t>
  </si>
  <si>
    <t>SL</t>
  </si>
  <si>
    <t>Completion notes for Student/Returner:</t>
  </si>
  <si>
    <t xml:space="preserve">This form has been designed to be used whilst NES develops a digital timesheet App. </t>
  </si>
  <si>
    <t>Complete one sheet for each MONTH worked. Each Sheet starts on the 1st of the month.</t>
  </si>
  <si>
    <t>Enter your name and address, including Postcode at the top of the sheet, this will be used to identify you on the payroll</t>
  </si>
  <si>
    <t xml:space="preserve">Enter contracted hours at Weekly hours. This is a maximum of  37.5. 
Any hours worked above this need to be approved by the authoriser, prior to being worked. </t>
  </si>
  <si>
    <t xml:space="preserve">All start and end times should be entered and reflect any break periods. </t>
  </si>
  <si>
    <t>All times should be entered as hh:mm, and follow the 24 hour clock, so 2pm should be entered as 14:00</t>
  </si>
  <si>
    <t>Leave blank for days not worked</t>
  </si>
  <si>
    <t>If leave of any kind is taken, please enter the appropriate codes under the "Leave Code" section and enter the hours absent i.e. what you were scheduled to work that day</t>
  </si>
  <si>
    <t>Sign &amp; date each completed form when work for that month is completed [ electronic signatures may be accepted if the form is submitted via a recognised email address]</t>
  </si>
  <si>
    <r>
      <t xml:space="preserve">Pass the completed sheet to your Authoriser no later than the </t>
    </r>
    <r>
      <rPr>
        <b/>
        <sz val="10"/>
        <rFont val="Arial"/>
        <family val="2"/>
      </rPr>
      <t>2nd of the following month</t>
    </r>
  </si>
  <si>
    <t>Authoriser:</t>
  </si>
  <si>
    <t>Please check the hours claimed are a true reflection of the hours worked by the Student/Returner</t>
  </si>
  <si>
    <t>Sign and date the form to provide your authorisation  (electronic signatures may be accepted if the form is submitted via a recognised email address associated with you)</t>
  </si>
  <si>
    <r>
      <t xml:space="preserve">Once complete pass to the Finance Service Desk using the link below no later than the </t>
    </r>
    <r>
      <rPr>
        <b/>
        <sz val="10"/>
        <rFont val="Arial"/>
        <family val="2"/>
      </rPr>
      <t>4th of the following month</t>
    </r>
  </si>
  <si>
    <t>https://nesdigital.atlassian.net/servicedesk/customer/portal/5/group/21/create/313</t>
  </si>
  <si>
    <t>Notes:</t>
  </si>
  <si>
    <t xml:space="preserve">Payments for any additional hours worked will be processed and paid in the following month provided they have been appropriately authorised. </t>
  </si>
  <si>
    <t>If the deadlines are not met, there is a risk that additional hours and unsocial hours payments will not be paid until the next again month</t>
  </si>
  <si>
    <t>Month</t>
  </si>
  <si>
    <t xml:space="preserve">Address: </t>
  </si>
  <si>
    <t>Postcode:</t>
  </si>
  <si>
    <t>Maximum 37.5</t>
  </si>
  <si>
    <t>Signature:</t>
  </si>
  <si>
    <t>Print Name:</t>
  </si>
  <si>
    <t xml:space="preserve">For more information on how NES will use (process) your personal data the NES Data Protection Notice can be found </t>
  </si>
  <si>
    <t>here</t>
  </si>
  <si>
    <t>AUTHORISERS DECLARATION</t>
  </si>
  <si>
    <t>Total hours worked in month</t>
  </si>
  <si>
    <t>MAY</t>
  </si>
  <si>
    <t>Code</t>
  </si>
  <si>
    <t>Absence Type Reason</t>
  </si>
  <si>
    <t>Annual leave</t>
  </si>
  <si>
    <t>Annual leave - Current Year</t>
  </si>
  <si>
    <t>Annual leave - Previous Year</t>
  </si>
  <si>
    <t>Sick leave - Anxiety/stress/depression/other psychiatric illnesses</t>
  </si>
  <si>
    <t>Sick leave - Asthma</t>
  </si>
  <si>
    <t>Sick leave - Back problems</t>
  </si>
  <si>
    <t>Sick leave - Benign and malignant tumours, cancers</t>
  </si>
  <si>
    <t>Sick leave - Blood disorders</t>
  </si>
  <si>
    <t>Sick leave - Burns, poisoning, frostbite, hypothermia</t>
  </si>
  <si>
    <t>Sick leave - Chest &amp; respiratory problems</t>
  </si>
  <si>
    <t>Sick leave - Cold, cough, flu - influenza</t>
  </si>
  <si>
    <t>Sick leave - Dental &amp; oral problems</t>
  </si>
  <si>
    <t>Sick leave - Ear, nose, throat (ENT)</t>
  </si>
  <si>
    <t>Sick leave - Endocrine/glandular problems</t>
  </si>
  <si>
    <t>Sick leave - Eye problems</t>
  </si>
  <si>
    <t>Sick leave - Gastro-intestinal problems</t>
  </si>
  <si>
    <t>Sick leave - Genitourinary &amp; gynaecological disorders - exclude pregnancy related disorders</t>
  </si>
  <si>
    <t>Sick leave - Headache/migraine</t>
  </si>
  <si>
    <t>Sick leave - Heart, cardiac &amp; circulatory problems</t>
  </si>
  <si>
    <t>Sick leave - Infectious diseases</t>
  </si>
  <si>
    <t>Sick leave - Injury, fracture</t>
  </si>
  <si>
    <t>Sick leave - Nervous system disorders - exclude headache, migraine</t>
  </si>
  <si>
    <t>Sick leave - Other known causes - not otherwise classified</t>
  </si>
  <si>
    <t>Sick leave - Other musculoskeletal problems</t>
  </si>
  <si>
    <t>Sick leave - Pregnancy related disorders</t>
  </si>
  <si>
    <t>Sick leave - Skin disorders</t>
  </si>
  <si>
    <t>Sick leave - Substance abuse - include alcoholism &amp; drug dependence</t>
  </si>
  <si>
    <t>Sick leave - Unknown causes/not specified</t>
  </si>
  <si>
    <t>Public holiday</t>
  </si>
  <si>
    <t>AC</t>
  </si>
  <si>
    <t>Accident involving a third party</t>
  </si>
  <si>
    <t>AP</t>
  </si>
  <si>
    <t>Adoption leave</t>
  </si>
  <si>
    <t>CR</t>
  </si>
  <si>
    <t>Compensatory rest - On Call</t>
  </si>
  <si>
    <t>Compensatory rest - Shift Pattern</t>
  </si>
  <si>
    <t>CV</t>
  </si>
  <si>
    <t>Crime of violence</t>
  </si>
  <si>
    <t>EA</t>
  </si>
  <si>
    <t>Early</t>
  </si>
  <si>
    <t>FL</t>
  </si>
  <si>
    <t>Facilities (union duties)</t>
  </si>
  <si>
    <t>Facilities (union duties) - Facilities Time</t>
  </si>
  <si>
    <t>Facilities (union duties) - Partnership Time</t>
  </si>
  <si>
    <t>Facilities (union duties) - Partnership Time - APF or equivalent</t>
  </si>
  <si>
    <t>Facilities (union duties) - Partnership Time - Co-delivering local policy training</t>
  </si>
  <si>
    <t>Facilities (union duties) - Partnership Time - Local Partnership Forum</t>
  </si>
  <si>
    <t>Facilities (union duties) - Partnership Time - Other</t>
  </si>
  <si>
    <t>Facilities (union duties) - Partnership Time - Partnership Working Group</t>
  </si>
  <si>
    <t>Facilities (union duties) - TU Duties &amp; Activities - Advising/representing members</t>
  </si>
  <si>
    <t>Facilities (union duties) - TU Duties &amp; Activities - Attending in house training</t>
  </si>
  <si>
    <t>Facilities (union duties) - TU Duties &amp; Activities - Offsite training/conference</t>
  </si>
  <si>
    <t>Facilities (union duties) - TU Duties &amp; Activities - Other</t>
  </si>
  <si>
    <t>Facilities (union duties) - TU Duties &amp; Activities - Staff Side Group</t>
  </si>
  <si>
    <t>IC</t>
  </si>
  <si>
    <t>Infection control - Unknown/Not Applicable</t>
  </si>
  <si>
    <t>II</t>
  </si>
  <si>
    <t>Industrial injury - Anxiety/stress/depression/other psychiatric illnesses</t>
  </si>
  <si>
    <t>Industrial injury - Asthma</t>
  </si>
  <si>
    <t>Industrial injury - Back problems</t>
  </si>
  <si>
    <t>Industrial injury - Benign and malignant tumours, cancers</t>
  </si>
  <si>
    <t>Industrial injury - Blood disorders</t>
  </si>
  <si>
    <t>Industrial injury - Burns, poisoning, frostbite, hypothermia</t>
  </si>
  <si>
    <t>Industrial injury - Chest &amp; respiratory problems</t>
  </si>
  <si>
    <t>Industrial injury - Cold, cough, flu - influenza</t>
  </si>
  <si>
    <t>Industrial injury - Dental &amp; oral problems</t>
  </si>
  <si>
    <t>Industrial injury - Ear, nose, throat (ENT)</t>
  </si>
  <si>
    <t>Industrial injury - Endocrine/glandular problems</t>
  </si>
  <si>
    <t>Industrial injury - Eye problems</t>
  </si>
  <si>
    <t>Industrial injury - Gastro-intestinal problems</t>
  </si>
  <si>
    <t>Industrial injury - Genitourinary &amp; gynaecological disorders - exclude pregnancy related disorders</t>
  </si>
  <si>
    <t>Industrial injury - Headache/migraine</t>
  </si>
  <si>
    <t>Industrial injury - Heart, cardiac &amp; circulatory problems</t>
  </si>
  <si>
    <t>Industrial injury - Infectious diseases</t>
  </si>
  <si>
    <t>Industrial injury - Injury, fracture</t>
  </si>
  <si>
    <t>Industrial injury - Nervous system disorders - exclude headache, migraine</t>
  </si>
  <si>
    <t>Industrial injury - Other known causes - not otherwise classified</t>
  </si>
  <si>
    <t>Industrial injury - Other musculoskeletal problems</t>
  </si>
  <si>
    <t>Industrial injury - Pregnancy related disorders</t>
  </si>
  <si>
    <t>Industrial injury - Skin disorders</t>
  </si>
  <si>
    <t>Industrial injury - Substance abuse - include alcoholism &amp; drug dependence</t>
  </si>
  <si>
    <t>Industrial injury - Unknown causes/not specified</t>
  </si>
  <si>
    <t>LN</t>
  </si>
  <si>
    <t>Lateness</t>
  </si>
  <si>
    <t>ML</t>
  </si>
  <si>
    <t>Maternity leave - Maternity Leave</t>
  </si>
  <si>
    <t>Maternity leave - Shared Leave</t>
  </si>
  <si>
    <t>MT</t>
  </si>
  <si>
    <t>Mandatory training - Adult Life Support</t>
  </si>
  <si>
    <t>Mandatory training - Basic Life Support</t>
  </si>
  <si>
    <t>Mandatory training - Blood Transfusion Training</t>
  </si>
  <si>
    <t>Mandatory training - Breast Feeding</t>
  </si>
  <si>
    <t>Mandatory training - Child Protection Training</t>
  </si>
  <si>
    <t>Mandatory training - CPR</t>
  </si>
  <si>
    <t>Mandatory training - Data Protection</t>
  </si>
  <si>
    <t>Mandatory training - Disability Awareness</t>
  </si>
  <si>
    <t>Mandatory training - Diversity</t>
  </si>
  <si>
    <t>Mandatory training - Fire Lecture</t>
  </si>
  <si>
    <t>Mandatory training - Food Hygiene</t>
  </si>
  <si>
    <t>Mandatory training - General Staff Induction</t>
  </si>
  <si>
    <t>Mandatory training - Health and Safety</t>
  </si>
  <si>
    <t>Mandatory training - Immediate Life Support (ILS)</t>
  </si>
  <si>
    <t>Mandatory training - Infection Control</t>
  </si>
  <si>
    <t>Mandatory training - Manual Handling</t>
  </si>
  <si>
    <t>Mandatory training - Other</t>
  </si>
  <si>
    <t>Mandatory training - Paediatric Life Support (PALS)</t>
  </si>
  <si>
    <t>Mandatory training - Personal Development Plan</t>
  </si>
  <si>
    <t>Mandatory training - Resuscitation</t>
  </si>
  <si>
    <t>Mandatory training - Risk Assessment Training</t>
  </si>
  <si>
    <t>Mandatory training - Statutory Training Day</t>
  </si>
  <si>
    <t>Mandatory training - Violence and Aggression</t>
  </si>
  <si>
    <t>Mandatory training - Workplace Induction</t>
  </si>
  <si>
    <t>NA</t>
  </si>
  <si>
    <t>Unauthorised absence - Unknown/Not Applicable</t>
  </si>
  <si>
    <t>ND</t>
  </si>
  <si>
    <t>Contact with a notifiable disease</t>
  </si>
  <si>
    <t>OE</t>
  </si>
  <si>
    <t>Absence during a previous employment</t>
  </si>
  <si>
    <t>OF</t>
  </si>
  <si>
    <t>Office day</t>
  </si>
  <si>
    <t>PL</t>
  </si>
  <si>
    <t>Parental leave paid</t>
  </si>
  <si>
    <t>PN</t>
  </si>
  <si>
    <t>Absence during period of notice</t>
  </si>
  <si>
    <t>PP</t>
  </si>
  <si>
    <t>Paternity leave</t>
  </si>
  <si>
    <t>PT</t>
  </si>
  <si>
    <t>Protective time - Clinical Governance</t>
  </si>
  <si>
    <t>Protective time - Education</t>
  </si>
  <si>
    <t>Protective time - Leadership</t>
  </si>
  <si>
    <t>Protective time - Managerial</t>
  </si>
  <si>
    <t>PU</t>
  </si>
  <si>
    <t>Parental leave unpaid</t>
  </si>
  <si>
    <t>SA</t>
  </si>
  <si>
    <t>Sabbatical leave paid</t>
  </si>
  <si>
    <t>SD</t>
  </si>
  <si>
    <t>Suspended</t>
  </si>
  <si>
    <t>SF</t>
  </si>
  <si>
    <t>Swine flu - Unknown/Not Applicable</t>
  </si>
  <si>
    <t>SP</t>
  </si>
  <si>
    <t>Special leave - Bad weather conditions</t>
  </si>
  <si>
    <t>Special leave - Bereavement</t>
  </si>
  <si>
    <t>Special leave - Business Out</t>
  </si>
  <si>
    <t>Special leave - Career Break</t>
  </si>
  <si>
    <t>Special leave - Carer</t>
  </si>
  <si>
    <t>Special leave - Childrens panel</t>
  </si>
  <si>
    <t>Special leave - Civic and public duties</t>
  </si>
  <si>
    <t>Special leave - Compassionate</t>
  </si>
  <si>
    <t>Special leave - Coronavirus</t>
  </si>
  <si>
    <t>Special leave - Coronavirus – Covid 19 Positive</t>
  </si>
  <si>
    <t>Special leave - Coronavirus – Household Related – Self Isolating</t>
  </si>
  <si>
    <t>Special leave - Coronavirus – Self displaying symptoms – Self Isolating</t>
  </si>
  <si>
    <t>Special leave - Coronavirus – Underlying Health Condition</t>
  </si>
  <si>
    <t>Special leave - Court Service</t>
  </si>
  <si>
    <t>Special leave - Diarrhoea &amp; Vomiting</t>
  </si>
  <si>
    <t>Special leave - Emergency / domestic issues</t>
  </si>
  <si>
    <t>Special leave - Escort</t>
  </si>
  <si>
    <t>Special leave - Fostering</t>
  </si>
  <si>
    <t>Special leave - Interview</t>
  </si>
  <si>
    <t>Special leave - Jury service</t>
  </si>
  <si>
    <t>Special leave - Medical or dental appointment</t>
  </si>
  <si>
    <t>Special leave - Other Special</t>
  </si>
  <si>
    <t>Special leave - Phased retiral</t>
  </si>
  <si>
    <t>Special leave - Phased Return</t>
  </si>
  <si>
    <t>Special leave - Professional Committee</t>
  </si>
  <si>
    <t>Special leave - Reserve and cadet forces</t>
  </si>
  <si>
    <t>Special leave - School Holiday</t>
  </si>
  <si>
    <t>Special leave - Secondment</t>
  </si>
  <si>
    <t>Special leave - Service User Holiday</t>
  </si>
  <si>
    <t>Special leave - Trainer</t>
  </si>
  <si>
    <t>Special leave - Unknown/Not Applicable</t>
  </si>
  <si>
    <t>Special leave - Work Placement</t>
  </si>
  <si>
    <t>ST</t>
  </si>
  <si>
    <t>Study leave - Cleanliness Champions</t>
  </si>
  <si>
    <t>Study leave - HNC Training</t>
  </si>
  <si>
    <t>Study leave - Homecare External</t>
  </si>
  <si>
    <t>Study leave - Homecare Internal</t>
  </si>
  <si>
    <t>Study leave - Internal Auxillary</t>
  </si>
  <si>
    <t>Study leave - Internal RGN</t>
  </si>
  <si>
    <t>Study leave - Medical Gas Training</t>
  </si>
  <si>
    <t>Study leave - Mentorship Training</t>
  </si>
  <si>
    <t>Study leave - Moving and Handling Link Nurse</t>
  </si>
  <si>
    <t>Study leave - SVQ Assessors</t>
  </si>
  <si>
    <t>Study leave - SVQ Training</t>
  </si>
  <si>
    <t>Study leave - Unknown causes/not specified</t>
  </si>
  <si>
    <t>SU</t>
  </si>
  <si>
    <t>Sabbatical leave unpaid</t>
  </si>
  <si>
    <t>TB</t>
  </si>
  <si>
    <t>Time off in lieu</t>
  </si>
  <si>
    <t>UA</t>
  </si>
  <si>
    <t>Unpaid authorised absence - Unknown/Not Applicable</t>
  </si>
  <si>
    <t>DO</t>
  </si>
  <si>
    <t>Day Off</t>
  </si>
  <si>
    <t>Absence Codes</t>
  </si>
  <si>
    <t>PERIOD 1</t>
  </si>
  <si>
    <t>PERIOD 2</t>
  </si>
  <si>
    <t>PERIOD 3</t>
  </si>
  <si>
    <t>00:00 for the start of Day 2</t>
  </si>
  <si>
    <r>
      <t xml:space="preserve">If working night shift. Please enter times over 2 days. Enter </t>
    </r>
    <r>
      <rPr>
        <b/>
        <sz val="10"/>
        <rFont val="Arial"/>
        <family val="2"/>
      </rPr>
      <t>24:00</t>
    </r>
    <r>
      <rPr>
        <sz val="10"/>
        <rFont val="Arial"/>
        <family val="2"/>
      </rPr>
      <t xml:space="preserve"> at the end of day1; and </t>
    </r>
  </si>
  <si>
    <t>REASON</t>
  </si>
  <si>
    <t>AC_Accident</t>
  </si>
  <si>
    <t>AP_Adoption</t>
  </si>
  <si>
    <t>CR_Compensatory_rest</t>
  </si>
  <si>
    <t>CV_Crime_of_violence</t>
  </si>
  <si>
    <t>DO_Day_Off</t>
  </si>
  <si>
    <t>EA_Early</t>
  </si>
  <si>
    <t>FL_Facilities</t>
  </si>
  <si>
    <t>IC_Infection_control</t>
  </si>
  <si>
    <t>II_Industrial_injury</t>
  </si>
  <si>
    <t>LN_Lateness</t>
  </si>
  <si>
    <t>ML_Maternity_leave</t>
  </si>
  <si>
    <t>NA_Unauthorised_absence</t>
  </si>
  <si>
    <t>ND_notifiable_disease</t>
  </si>
  <si>
    <t>PH_Public_holiday</t>
  </si>
  <si>
    <t>PL_Parental_leave</t>
  </si>
  <si>
    <t>PN_Notice</t>
  </si>
  <si>
    <t>PP_Paternity_leave</t>
  </si>
  <si>
    <t>PT_Protective_time</t>
  </si>
  <si>
    <t>PU_Parental_leave_unpaid</t>
  </si>
  <si>
    <t>SA_Sabbatical</t>
  </si>
  <si>
    <t>SP_Special_leave</t>
  </si>
  <si>
    <t>ST_Study_leave</t>
  </si>
  <si>
    <t>SU_Sabbatical_unpaid</t>
  </si>
  <si>
    <t>TB_TOIL</t>
  </si>
  <si>
    <t>UA_Unpaid_authorised</t>
  </si>
  <si>
    <t>AL_Annual_Leave</t>
  </si>
  <si>
    <t>MT_Mandatory_training</t>
  </si>
  <si>
    <t>SL_Sick_leave</t>
  </si>
  <si>
    <t>AL - Annual Leave, FT - Flexi Time, SL - Sick Leave, SP - Special Leave, PH - Public Holiday (add A for AM and P for PM) - further codes are attached
When reporting Coronavirus please use SP - Special Leave and aasociated reasons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</si>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</sst>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0"/>
    <numFmt numFmtId="165" formatCode="[h]:mm"/>
    <numFmt numFmtId="166" formatCode="ddd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10"/>
      <color indexed="9"/>
      <name val="Calibri"/>
      <family val="2"/>
      <scheme val="minor"/>
    </font>
    <font>
      <sz val="11"/>
      <color rgb="FF000000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2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0" fontId="11" fillId="0" borderId="0"/>
    <xf numFmtId="0" fontId="24" fillId="0" borderId="0" applyNumberFormat="0" applyFill="0" applyBorder="0" applyAlignment="0" applyProtection="0"/>
    <xf numFmtId="0" fontId="2" fillId="0" borderId="0"/>
  </cellStyleXfs>
  <cellXfs count="24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Fill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0" xfId="0" applyFont="1"/>
    <xf numFmtId="0" fontId="3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centerContinuous"/>
    </xf>
    <xf numFmtId="0" fontId="3" fillId="0" borderId="8" xfId="0" applyFont="1" applyFill="1" applyBorder="1" applyAlignment="1">
      <alignment horizontal="centerContinuous"/>
    </xf>
    <xf numFmtId="0" fontId="3" fillId="0" borderId="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16" fontId="3" fillId="0" borderId="1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Alignment="1"/>
    <xf numFmtId="164" fontId="3" fillId="0" borderId="11" xfId="0" applyNumberFormat="1" applyFont="1" applyFill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0" fontId="3" fillId="0" borderId="16" xfId="0" applyFont="1" applyBorder="1" applyAlignment="1">
      <alignment horizontal="right"/>
    </xf>
    <xf numFmtId="20" fontId="3" fillId="0" borderId="11" xfId="0" applyNumberFormat="1" applyFont="1" applyFill="1" applyBorder="1" applyAlignment="1">
      <alignment horizontal="centerContinuous"/>
    </xf>
    <xf numFmtId="20" fontId="3" fillId="0" borderId="17" xfId="0" applyNumberFormat="1" applyFont="1" applyFill="1" applyBorder="1" applyAlignment="1">
      <alignment horizontal="centerContinuous"/>
    </xf>
    <xf numFmtId="165" fontId="3" fillId="0" borderId="18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20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 horizontal="center"/>
    </xf>
    <xf numFmtId="165" fontId="3" fillId="0" borderId="22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4" fontId="3" fillId="0" borderId="23" xfId="0" applyNumberFormat="1" applyFont="1" applyBorder="1" applyAlignment="1">
      <alignment horizontal="center"/>
    </xf>
    <xf numFmtId="165" fontId="3" fillId="0" borderId="24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165" fontId="3" fillId="0" borderId="25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6" fontId="3" fillId="0" borderId="0" xfId="0" applyNumberFormat="1" applyFont="1"/>
    <xf numFmtId="0" fontId="3" fillId="0" borderId="19" xfId="0" applyFont="1" applyFill="1" applyBorder="1" applyAlignment="1"/>
    <xf numFmtId="0" fontId="0" fillId="0" borderId="26" xfId="0" applyBorder="1" applyAlignment="1"/>
    <xf numFmtId="0" fontId="12" fillId="0" borderId="2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1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Continuous"/>
    </xf>
    <xf numFmtId="0" fontId="12" fillId="0" borderId="15" xfId="0" applyFont="1" applyFill="1" applyBorder="1" applyAlignment="1">
      <alignment horizontal="centerContinuous"/>
    </xf>
    <xf numFmtId="164" fontId="12" fillId="0" borderId="11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20" fontId="12" fillId="0" borderId="27" xfId="0" applyNumberFormat="1" applyFont="1" applyFill="1" applyBorder="1" applyAlignment="1">
      <alignment horizontal="center"/>
    </xf>
    <xf numFmtId="0" fontId="5" fillId="0" borderId="0" xfId="0" applyFont="1" applyBorder="1" applyAlignment="1"/>
    <xf numFmtId="14" fontId="5" fillId="0" borderId="0" xfId="0" applyNumberFormat="1" applyFont="1" applyAlignment="1">
      <alignment horizontal="right"/>
    </xf>
    <xf numFmtId="20" fontId="12" fillId="0" borderId="11" xfId="0" applyNumberFormat="1" applyFont="1" applyFill="1" applyBorder="1" applyAlignment="1">
      <alignment horizontal="left" vertical="center"/>
    </xf>
    <xf numFmtId="0" fontId="11" fillId="0" borderId="0" xfId="2"/>
    <xf numFmtId="0" fontId="12" fillId="0" borderId="0" xfId="2" applyFont="1" applyAlignment="1">
      <alignment horizontal="center"/>
    </xf>
    <xf numFmtId="0" fontId="12" fillId="0" borderId="0" xfId="2" applyFont="1"/>
    <xf numFmtId="164" fontId="12" fillId="0" borderId="0" xfId="2" applyNumberFormat="1" applyFont="1" applyAlignment="1">
      <alignment horizontal="center"/>
    </xf>
    <xf numFmtId="0" fontId="17" fillId="0" borderId="0" xfId="2" applyFont="1"/>
    <xf numFmtId="0" fontId="12" fillId="0" borderId="7" xfId="2" applyFont="1" applyBorder="1" applyAlignment="1">
      <alignment horizontal="right"/>
    </xf>
    <xf numFmtId="0" fontId="12" fillId="0" borderId="16" xfId="2" applyFont="1" applyBorder="1" applyAlignment="1">
      <alignment horizontal="centerContinuous"/>
    </xf>
    <xf numFmtId="0" fontId="12" fillId="0" borderId="16" xfId="2" applyFont="1" applyBorder="1" applyAlignment="1">
      <alignment horizontal="right"/>
    </xf>
    <xf numFmtId="0" fontId="12" fillId="0" borderId="8" xfId="2" applyFont="1" applyBorder="1" applyAlignment="1">
      <alignment horizontal="centerContinuous"/>
    </xf>
    <xf numFmtId="0" fontId="12" fillId="0" borderId="9" xfId="2" applyFont="1" applyBorder="1" applyAlignment="1">
      <alignment horizontal="right"/>
    </xf>
    <xf numFmtId="165" fontId="12" fillId="0" borderId="22" xfId="2" applyNumberFormat="1" applyFont="1" applyBorder="1" applyAlignment="1">
      <alignment horizontal="center"/>
    </xf>
    <xf numFmtId="0" fontId="12" fillId="0" borderId="0" xfId="2" applyFont="1" applyAlignment="1">
      <alignment horizontal="right"/>
    </xf>
    <xf numFmtId="0" fontId="21" fillId="0" borderId="0" xfId="2" applyFont="1"/>
    <xf numFmtId="0" fontId="22" fillId="0" borderId="0" xfId="2" applyFont="1"/>
    <xf numFmtId="166" fontId="12" fillId="0" borderId="10" xfId="0" applyNumberFormat="1" applyFont="1" applyFill="1" applyBorder="1" applyAlignment="1">
      <alignment horizontal="center"/>
    </xf>
    <xf numFmtId="16" fontId="12" fillId="0" borderId="6" xfId="0" applyNumberFormat="1" applyFont="1" applyFill="1" applyBorder="1" applyAlignment="1">
      <alignment horizontal="right"/>
    </xf>
    <xf numFmtId="164" fontId="12" fillId="0" borderId="37" xfId="0" applyNumberFormat="1" applyFont="1" applyFill="1" applyBorder="1" applyAlignment="1">
      <alignment horizontal="center"/>
    </xf>
    <xf numFmtId="20" fontId="12" fillId="0" borderId="37" xfId="0" applyNumberFormat="1" applyFont="1" applyFill="1" applyBorder="1" applyAlignment="1">
      <alignment horizontal="left" vertical="center"/>
    </xf>
    <xf numFmtId="20" fontId="12" fillId="0" borderId="21" xfId="0" applyNumberFormat="1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Continuous"/>
    </xf>
    <xf numFmtId="0" fontId="12" fillId="0" borderId="39" xfId="0" applyFont="1" applyFill="1" applyBorder="1" applyAlignment="1">
      <alignment horizontal="centerContinuous"/>
    </xf>
    <xf numFmtId="0" fontId="12" fillId="0" borderId="40" xfId="0" applyFont="1" applyFill="1" applyBorder="1" applyAlignment="1">
      <alignment horizontal="centerContinuous"/>
    </xf>
    <xf numFmtId="0" fontId="12" fillId="0" borderId="40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16" fontId="12" fillId="3" borderId="6" xfId="0" applyNumberFormat="1" applyFont="1" applyFill="1" applyBorder="1" applyAlignment="1">
      <alignment horizontal="right"/>
    </xf>
    <xf numFmtId="166" fontId="12" fillId="3" borderId="10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20" fontId="12" fillId="3" borderId="11" xfId="0" applyNumberFormat="1" applyFont="1" applyFill="1" applyBorder="1" applyAlignment="1">
      <alignment horizontal="left" vertical="center"/>
    </xf>
    <xf numFmtId="20" fontId="12" fillId="3" borderId="27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right"/>
    </xf>
    <xf numFmtId="16" fontId="13" fillId="0" borderId="5" xfId="0" applyNumberFormat="1" applyFont="1" applyFill="1" applyBorder="1" applyAlignment="1">
      <alignment horizontal="center"/>
    </xf>
    <xf numFmtId="0" fontId="2" fillId="0" borderId="0" xfId="4"/>
    <xf numFmtId="0" fontId="24" fillId="0" borderId="0" xfId="3"/>
    <xf numFmtId="0" fontId="14" fillId="0" borderId="0" xfId="0" applyFont="1" applyAlignment="1" applyProtection="1">
      <alignment horizontal="centerContinuous"/>
      <protection locked="0"/>
    </xf>
    <xf numFmtId="0" fontId="12" fillId="0" borderId="0" xfId="0" applyFont="1" applyProtection="1">
      <protection locked="0"/>
    </xf>
    <xf numFmtId="0" fontId="15" fillId="0" borderId="0" xfId="0" applyFont="1" applyAlignment="1" applyProtection="1">
      <alignment horizontal="centerContinuous"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0" xfId="0" applyFont="1" applyBorder="1" applyProtection="1">
      <protection locked="0"/>
    </xf>
    <xf numFmtId="0" fontId="13" fillId="0" borderId="0" xfId="0" applyFont="1" applyBorder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14" fontId="13" fillId="0" borderId="0" xfId="0" applyNumberFormat="1" applyFont="1" applyAlignment="1" applyProtection="1">
      <alignment horizontal="right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12" fillId="2" borderId="33" xfId="0" applyFont="1" applyFill="1" applyBorder="1" applyProtection="1">
      <protection locked="0"/>
    </xf>
    <xf numFmtId="164" fontId="13" fillId="5" borderId="37" xfId="0" applyNumberFormat="1" applyFont="1" applyFill="1" applyBorder="1" applyAlignment="1" applyProtection="1">
      <alignment horizontal="center"/>
      <protection locked="0"/>
    </xf>
    <xf numFmtId="0" fontId="12" fillId="2" borderId="32" xfId="0" applyFont="1" applyFill="1" applyBorder="1" applyAlignment="1" applyProtection="1">
      <alignment horizontal="right"/>
      <protection locked="0"/>
    </xf>
    <xf numFmtId="164" fontId="12" fillId="2" borderId="33" xfId="0" applyNumberFormat="1" applyFont="1" applyFill="1" applyBorder="1" applyAlignment="1" applyProtection="1">
      <alignment horizontal="center"/>
      <protection locked="0"/>
    </xf>
    <xf numFmtId="164" fontId="12" fillId="0" borderId="11" xfId="0" applyNumberFormat="1" applyFont="1" applyFill="1" applyBorder="1" applyAlignment="1" applyProtection="1">
      <alignment horizontal="center"/>
      <protection locked="0"/>
    </xf>
    <xf numFmtId="20" fontId="12" fillId="0" borderId="11" xfId="0" applyNumberFormat="1" applyFont="1" applyFill="1" applyBorder="1" applyAlignment="1" applyProtection="1">
      <alignment horizontal="left" vertical="center"/>
      <protection locked="0"/>
    </xf>
    <xf numFmtId="164" fontId="12" fillId="3" borderId="11" xfId="0" applyNumberFormat="1" applyFont="1" applyFill="1" applyBorder="1" applyAlignment="1" applyProtection="1">
      <alignment horizontal="center"/>
      <protection locked="0"/>
    </xf>
    <xf numFmtId="20" fontId="12" fillId="3" borderId="11" xfId="0" applyNumberFormat="1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Protection="1">
      <protection locked="0"/>
    </xf>
    <xf numFmtId="0" fontId="12" fillId="2" borderId="0" xfId="0" applyFont="1" applyFill="1" applyBorder="1" applyAlignment="1" applyProtection="1">
      <alignment horizontal="right"/>
      <protection locked="0"/>
    </xf>
    <xf numFmtId="0" fontId="12" fillId="2" borderId="1" xfId="0" applyFont="1" applyFill="1" applyBorder="1" applyAlignment="1" applyProtection="1">
      <alignment horizontal="right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Protection="1">
      <protection locked="0"/>
    </xf>
    <xf numFmtId="0" fontId="12" fillId="2" borderId="34" xfId="0" applyFont="1" applyFill="1" applyBorder="1" applyAlignment="1" applyProtection="1">
      <alignment horizontal="right"/>
      <protection locked="0"/>
    </xf>
    <xf numFmtId="0" fontId="12" fillId="2" borderId="35" xfId="0" applyFont="1" applyFill="1" applyBorder="1" applyAlignment="1" applyProtection="1">
      <alignment horizontal="centerContinuous"/>
      <protection locked="0"/>
    </xf>
    <xf numFmtId="0" fontId="12" fillId="2" borderId="35" xfId="0" applyFont="1" applyFill="1" applyBorder="1" applyAlignment="1" applyProtection="1">
      <alignment horizontal="right"/>
      <protection locked="0"/>
    </xf>
    <xf numFmtId="165" fontId="12" fillId="2" borderId="35" xfId="0" applyNumberFormat="1" applyFont="1" applyFill="1" applyBorder="1" applyAlignment="1" applyProtection="1">
      <alignment horizontal="center"/>
      <protection locked="0"/>
    </xf>
    <xf numFmtId="0" fontId="12" fillId="2" borderId="36" xfId="0" applyFont="1" applyFill="1" applyBorder="1" applyProtection="1">
      <protection locked="0"/>
    </xf>
    <xf numFmtId="0" fontId="12" fillId="2" borderId="34" xfId="0" applyFont="1" applyFill="1" applyBorder="1" applyProtection="1">
      <protection locked="0"/>
    </xf>
    <xf numFmtId="0" fontId="12" fillId="2" borderId="35" xfId="0" applyFont="1" applyFill="1" applyBorder="1" applyProtection="1">
      <protection locked="0"/>
    </xf>
    <xf numFmtId="0" fontId="13" fillId="0" borderId="4" xfId="0" applyFont="1" applyFill="1" applyBorder="1" applyAlignment="1" applyProtection="1">
      <alignment horizontal="right"/>
    </xf>
    <xf numFmtId="16" fontId="13" fillId="0" borderId="5" xfId="0" applyNumberFormat="1" applyFont="1" applyFill="1" applyBorder="1" applyAlignment="1" applyProtection="1">
      <alignment horizontal="center"/>
    </xf>
    <xf numFmtId="16" fontId="12" fillId="0" borderId="6" xfId="0" applyNumberFormat="1" applyFont="1" applyFill="1" applyBorder="1" applyAlignment="1" applyProtection="1">
      <alignment horizontal="right"/>
    </xf>
    <xf numFmtId="166" fontId="12" fillId="0" borderId="10" xfId="0" applyNumberFormat="1" applyFont="1" applyFill="1" applyBorder="1" applyAlignment="1" applyProtection="1">
      <alignment horizontal="center"/>
    </xf>
    <xf numFmtId="16" fontId="12" fillId="3" borderId="6" xfId="0" applyNumberFormat="1" applyFont="1" applyFill="1" applyBorder="1" applyAlignment="1" applyProtection="1">
      <alignment horizontal="right"/>
    </xf>
    <xf numFmtId="166" fontId="12" fillId="3" borderId="10" xfId="0" applyNumberFormat="1" applyFont="1" applyFill="1" applyBorder="1" applyAlignment="1" applyProtection="1">
      <alignment horizontal="center"/>
    </xf>
    <xf numFmtId="16" fontId="12" fillId="4" borderId="6" xfId="0" applyNumberFormat="1" applyFont="1" applyFill="1" applyBorder="1" applyAlignment="1" applyProtection="1">
      <alignment horizontal="right"/>
    </xf>
    <xf numFmtId="166" fontId="12" fillId="4" borderId="10" xfId="0" applyNumberFormat="1" applyFont="1" applyFill="1" applyBorder="1" applyAlignment="1" applyProtection="1">
      <alignment horizontal="center"/>
    </xf>
    <xf numFmtId="20" fontId="12" fillId="0" borderId="27" xfId="0" applyNumberFormat="1" applyFont="1" applyFill="1" applyBorder="1" applyAlignment="1" applyProtection="1">
      <alignment horizontal="center"/>
    </xf>
    <xf numFmtId="20" fontId="12" fillId="3" borderId="27" xfId="0" applyNumberFormat="1" applyFont="1" applyFill="1" applyBorder="1" applyAlignment="1" applyProtection="1">
      <alignment horizontal="center"/>
    </xf>
    <xf numFmtId="20" fontId="12" fillId="4" borderId="27" xfId="0" applyNumberFormat="1" applyFont="1" applyFill="1" applyBorder="1" applyAlignment="1" applyProtection="1">
      <alignment horizontal="center"/>
    </xf>
    <xf numFmtId="0" fontId="12" fillId="0" borderId="0" xfId="0" applyFont="1" applyProtection="1"/>
    <xf numFmtId="165" fontId="12" fillId="0" borderId="28" xfId="0" applyNumberFormat="1" applyFont="1" applyBorder="1" applyAlignment="1" applyProtection="1">
      <alignment horizontal="center"/>
    </xf>
    <xf numFmtId="0" fontId="15" fillId="0" borderId="1" xfId="0" applyFont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right"/>
    </xf>
    <xf numFmtId="0" fontId="14" fillId="0" borderId="0" xfId="0" applyFont="1" applyAlignment="1" applyProtection="1">
      <alignment horizontal="centerContinuous"/>
    </xf>
    <xf numFmtId="0" fontId="12" fillId="0" borderId="0" xfId="0" applyFont="1" applyAlignment="1" applyProtection="1">
      <alignment horizontal="right"/>
    </xf>
    <xf numFmtId="0" fontId="23" fillId="0" borderId="0" xfId="0" applyFont="1" applyAlignment="1" applyProtection="1">
      <alignment horizontal="right"/>
    </xf>
    <xf numFmtId="0" fontId="12" fillId="0" borderId="0" xfId="0" applyFont="1" applyBorder="1" applyProtection="1"/>
    <xf numFmtId="0" fontId="12" fillId="0" borderId="0" xfId="0" applyFont="1" applyAlignment="1" applyProtection="1">
      <alignment horizontal="left"/>
    </xf>
    <xf numFmtId="2" fontId="16" fillId="0" borderId="0" xfId="0" applyNumberFormat="1" applyFont="1" applyProtection="1"/>
    <xf numFmtId="0" fontId="12" fillId="0" borderId="2" xfId="0" applyFont="1" applyFill="1" applyBorder="1" applyAlignment="1" applyProtection="1">
      <alignment horizontal="centerContinuous"/>
    </xf>
    <xf numFmtId="0" fontId="12" fillId="0" borderId="3" xfId="0" applyFont="1" applyFill="1" applyBorder="1" applyAlignment="1" applyProtection="1">
      <alignment horizontal="centerContinuous"/>
    </xf>
    <xf numFmtId="0" fontId="12" fillId="0" borderId="12" xfId="0" applyFont="1" applyFill="1" applyBorder="1" applyAlignment="1" applyProtection="1">
      <alignment horizontal="center"/>
    </xf>
    <xf numFmtId="0" fontId="12" fillId="0" borderId="14" xfId="0" applyFont="1" applyFill="1" applyBorder="1" applyAlignment="1" applyProtection="1">
      <alignment horizontal="centerContinuous"/>
    </xf>
    <xf numFmtId="0" fontId="12" fillId="0" borderId="15" xfId="0" applyFont="1" applyFill="1" applyBorder="1" applyAlignment="1" applyProtection="1">
      <alignment horizontal="centerContinuous"/>
    </xf>
    <xf numFmtId="0" fontId="12" fillId="0" borderId="2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2" fillId="2" borderId="29" xfId="0" applyFont="1" applyFill="1" applyBorder="1" applyAlignment="1" applyProtection="1">
      <alignment horizontal="centerContinuous"/>
    </xf>
    <xf numFmtId="0" fontId="12" fillId="2" borderId="30" xfId="0" applyFont="1" applyFill="1" applyBorder="1" applyAlignment="1" applyProtection="1">
      <alignment horizontal="centerContinuous"/>
    </xf>
    <xf numFmtId="0" fontId="12" fillId="2" borderId="30" xfId="0" applyFont="1" applyFill="1" applyBorder="1" applyAlignment="1" applyProtection="1">
      <alignment horizontal="center"/>
    </xf>
    <xf numFmtId="0" fontId="12" fillId="2" borderId="31" xfId="0" applyFont="1" applyFill="1" applyBorder="1" applyProtection="1"/>
    <xf numFmtId="0" fontId="12" fillId="0" borderId="38" xfId="0" applyFont="1" applyFill="1" applyBorder="1" applyAlignment="1" applyProtection="1">
      <alignment horizontal="centerContinuous"/>
    </xf>
    <xf numFmtId="0" fontId="12" fillId="0" borderId="39" xfId="0" applyFont="1" applyFill="1" applyBorder="1" applyAlignment="1" applyProtection="1">
      <alignment horizontal="centerContinuous"/>
    </xf>
    <xf numFmtId="0" fontId="12" fillId="0" borderId="40" xfId="0" applyFont="1" applyFill="1" applyBorder="1" applyAlignment="1" applyProtection="1">
      <alignment horizontal="center"/>
    </xf>
    <xf numFmtId="0" fontId="12" fillId="0" borderId="41" xfId="0" applyFont="1" applyFill="1" applyBorder="1" applyAlignment="1" applyProtection="1">
      <alignment horizontal="center"/>
    </xf>
    <xf numFmtId="0" fontId="12" fillId="2" borderId="32" xfId="0" applyFont="1" applyFill="1" applyBorder="1" applyAlignment="1" applyProtection="1">
      <alignment horizontal="centerContinuous"/>
    </xf>
    <xf numFmtId="0" fontId="12" fillId="2" borderId="0" xfId="0" applyFont="1" applyFill="1" applyBorder="1" applyAlignment="1" applyProtection="1">
      <alignment horizontal="centerContinuous"/>
    </xf>
    <xf numFmtId="0" fontId="12" fillId="2" borderId="0" xfId="0" applyFont="1" applyFill="1" applyBorder="1" applyAlignment="1" applyProtection="1">
      <alignment horizontal="center"/>
    </xf>
    <xf numFmtId="0" fontId="12" fillId="2" borderId="33" xfId="0" applyFont="1" applyFill="1" applyBorder="1" applyProtection="1"/>
    <xf numFmtId="0" fontId="12" fillId="0" borderId="0" xfId="0" applyFont="1" applyAlignment="1" applyProtection="1">
      <alignment horizontal="center"/>
    </xf>
    <xf numFmtId="20" fontId="13" fillId="5" borderId="11" xfId="0" applyNumberFormat="1" applyFont="1" applyFill="1" applyBorder="1" applyAlignment="1" applyProtection="1">
      <alignment horizontal="left" vertical="center"/>
    </xf>
    <xf numFmtId="20" fontId="13" fillId="5" borderId="21" xfId="0" applyNumberFormat="1" applyFont="1" applyFill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0" fontId="12" fillId="2" borderId="32" xfId="0" applyFont="1" applyFill="1" applyBorder="1" applyAlignment="1" applyProtection="1">
      <alignment horizontal="right"/>
    </xf>
    <xf numFmtId="16" fontId="12" fillId="2" borderId="0" xfId="0" applyNumberFormat="1" applyFont="1" applyFill="1" applyBorder="1" applyAlignment="1" applyProtection="1">
      <alignment horizontal="center"/>
    </xf>
    <xf numFmtId="164" fontId="12" fillId="2" borderId="0" xfId="0" applyNumberFormat="1" applyFont="1" applyFill="1" applyBorder="1" applyAlignment="1" applyProtection="1">
      <alignment horizontal="center"/>
    </xf>
    <xf numFmtId="20" fontId="12" fillId="2" borderId="0" xfId="0" applyNumberFormat="1" applyFont="1" applyFill="1" applyBorder="1" applyAlignment="1" applyProtection="1">
      <alignment horizontal="left" vertical="center"/>
    </xf>
    <xf numFmtId="20" fontId="12" fillId="2" borderId="0" xfId="0" applyNumberFormat="1" applyFont="1" applyFill="1" applyBorder="1" applyAlignment="1" applyProtection="1">
      <alignment horizontal="center"/>
    </xf>
    <xf numFmtId="164" fontId="12" fillId="2" borderId="33" xfId="0" applyNumberFormat="1" applyFont="1" applyFill="1" applyBorder="1" applyAlignment="1" applyProtection="1">
      <alignment horizontal="center"/>
    </xf>
    <xf numFmtId="16" fontId="12" fillId="2" borderId="32" xfId="0" applyNumberFormat="1" applyFont="1" applyFill="1" applyBorder="1" applyAlignment="1" applyProtection="1">
      <alignment horizontal="right"/>
    </xf>
    <xf numFmtId="166" fontId="12" fillId="2" borderId="0" xfId="0" applyNumberFormat="1" applyFont="1" applyFill="1" applyBorder="1" applyAlignment="1" applyProtection="1">
      <alignment horizontal="center"/>
    </xf>
    <xf numFmtId="0" fontId="17" fillId="0" borderId="0" xfId="0" applyFont="1" applyProtection="1"/>
    <xf numFmtId="0" fontId="12" fillId="0" borderId="0" xfId="0" applyFont="1" applyFill="1" applyProtection="1"/>
    <xf numFmtId="0" fontId="12" fillId="2" borderId="0" xfId="0" applyFont="1" applyFill="1" applyBorder="1" applyProtection="1"/>
    <xf numFmtId="0" fontId="12" fillId="2" borderId="0" xfId="0" applyFont="1" applyFill="1" applyBorder="1" applyAlignment="1" applyProtection="1">
      <alignment horizontal="right"/>
    </xf>
    <xf numFmtId="0" fontId="12" fillId="2" borderId="1" xfId="0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>
      <alignment vertical="center"/>
    </xf>
    <xf numFmtId="0" fontId="20" fillId="2" borderId="0" xfId="0" applyFont="1" applyFill="1" applyBorder="1" applyProtection="1"/>
    <xf numFmtId="0" fontId="12" fillId="0" borderId="0" xfId="0" applyFont="1" applyBorder="1" applyAlignment="1" applyProtection="1">
      <alignment horizontal="right"/>
    </xf>
    <xf numFmtId="0" fontId="12" fillId="2" borderId="0" xfId="0" applyFont="1" applyFill="1" applyBorder="1" applyAlignment="1" applyProtection="1">
      <alignment horizontal="left"/>
    </xf>
    <xf numFmtId="165" fontId="12" fillId="2" borderId="0" xfId="0" applyNumberFormat="1" applyFont="1" applyFill="1" applyBorder="1" applyAlignment="1" applyProtection="1">
      <alignment horizontal="center"/>
    </xf>
    <xf numFmtId="0" fontId="24" fillId="2" borderId="0" xfId="3" applyFill="1" applyBorder="1" applyAlignment="1" applyProtection="1">
      <alignment horizontal="left"/>
    </xf>
    <xf numFmtId="0" fontId="12" fillId="2" borderId="29" xfId="0" applyFont="1" applyFill="1" applyBorder="1" applyProtection="1"/>
    <xf numFmtId="0" fontId="12" fillId="2" borderId="30" xfId="0" applyFont="1" applyFill="1" applyBorder="1" applyProtection="1"/>
    <xf numFmtId="0" fontId="12" fillId="0" borderId="0" xfId="0" applyFont="1" applyFill="1" applyBorder="1" applyProtection="1"/>
    <xf numFmtId="0" fontId="13" fillId="2" borderId="32" xfId="0" applyFont="1" applyFill="1" applyBorder="1" applyProtection="1"/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Protection="1"/>
    <xf numFmtId="0" fontId="12" fillId="2" borderId="32" xfId="0" applyFont="1" applyFill="1" applyBorder="1" applyProtection="1"/>
    <xf numFmtId="164" fontId="12" fillId="4" borderId="11" xfId="0" applyNumberFormat="1" applyFont="1" applyFill="1" applyBorder="1" applyAlignment="1" applyProtection="1">
      <alignment horizontal="center"/>
    </xf>
    <xf numFmtId="20" fontId="12" fillId="4" borderId="11" xfId="0" applyNumberFormat="1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Continuous"/>
    </xf>
    <xf numFmtId="0" fontId="13" fillId="0" borderId="0" xfId="0" applyFont="1" applyProtection="1"/>
    <xf numFmtId="0" fontId="18" fillId="0" borderId="0" xfId="0" applyFont="1" applyBorder="1" applyAlignment="1" applyProtection="1">
      <alignment horizontal="left"/>
    </xf>
    <xf numFmtId="0" fontId="13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 wrapText="1"/>
    </xf>
    <xf numFmtId="43" fontId="12" fillId="0" borderId="0" xfId="1" applyNumberFormat="1" applyFont="1" applyFill="1" applyBorder="1" applyProtection="1"/>
    <xf numFmtId="165" fontId="12" fillId="0" borderId="0" xfId="0" applyNumberFormat="1" applyFont="1" applyProtection="1"/>
    <xf numFmtId="165" fontId="12" fillId="0" borderId="0" xfId="0" applyNumberFormat="1" applyFont="1" applyFill="1" applyBorder="1" applyProtection="1"/>
    <xf numFmtId="0" fontId="12" fillId="0" borderId="40" xfId="0" applyFont="1" applyFill="1" applyBorder="1" applyAlignment="1" applyProtection="1">
      <alignment horizontal="left"/>
    </xf>
    <xf numFmtId="0" fontId="1" fillId="0" borderId="0" xfId="4" applyFont="1"/>
    <xf numFmtId="0" fontId="1" fillId="0" borderId="0" xfId="4" applyFont="1" applyAlignment="1">
      <alignment vertical="top" wrapText="1"/>
    </xf>
    <xf numFmtId="0" fontId="2" fillId="0" borderId="0" xfId="4" applyAlignment="1">
      <alignment vertical="top" wrapText="1"/>
    </xf>
    <xf numFmtId="0" fontId="2" fillId="0" borderId="0" xfId="4" applyAlignment="1">
      <alignment vertical="top"/>
    </xf>
    <xf numFmtId="0" fontId="0" fillId="0" borderId="0" xfId="0" applyAlignment="1">
      <alignment vertical="top" wrapText="1"/>
    </xf>
    <xf numFmtId="0" fontId="14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2" xfId="0" applyFont="1" applyFill="1" applyBorder="1" applyAlignment="1" applyProtection="1">
      <alignment horizontal="left"/>
    </xf>
    <xf numFmtId="164" fontId="13" fillId="5" borderId="37" xfId="0" applyNumberFormat="1" applyFont="1" applyFill="1" applyBorder="1" applyAlignment="1" applyProtection="1">
      <alignment horizontal="left"/>
      <protection locked="0"/>
    </xf>
    <xf numFmtId="164" fontId="12" fillId="0" borderId="11" xfId="0" applyNumberFormat="1" applyFont="1" applyFill="1" applyBorder="1" applyAlignment="1" applyProtection="1">
      <alignment horizontal="left"/>
      <protection locked="0"/>
    </xf>
    <xf numFmtId="164" fontId="12" fillId="3" borderId="11" xfId="0" applyNumberFormat="1" applyFont="1" applyFill="1" applyBorder="1" applyAlignment="1" applyProtection="1">
      <alignment horizontal="left"/>
      <protection locked="0"/>
    </xf>
    <xf numFmtId="164" fontId="12" fillId="4" borderId="11" xfId="0" applyNumberFormat="1" applyFont="1" applyFill="1" applyBorder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15" fillId="0" borderId="1" xfId="0" applyFont="1" applyBorder="1" applyAlignment="1" applyProtection="1">
      <alignment horizontal="left"/>
      <protection locked="0"/>
    </xf>
    <xf numFmtId="0" fontId="1" fillId="0" borderId="0" xfId="4" applyFont="1" applyAlignment="1">
      <alignment vertical="top"/>
    </xf>
    <xf numFmtId="0" fontId="15" fillId="0" borderId="0" xfId="0" applyFont="1" applyAlignment="1" applyProtection="1">
      <alignment horizontal="left" indent="2"/>
      <protection locked="0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0" xfId="0" applyBorder="1" applyAlignment="1"/>
    <xf numFmtId="0" fontId="11" fillId="0" borderId="0" xfId="2" applyAlignment="1">
      <alignment wrapText="1"/>
    </xf>
    <xf numFmtId="0" fontId="12" fillId="0" borderId="0" xfId="0" applyFont="1" applyAlignment="1" applyProtection="1">
      <alignment wrapText="1"/>
    </xf>
    <xf numFmtId="0" fontId="15" fillId="0" borderId="1" xfId="0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left"/>
      <protection locked="0"/>
    </xf>
    <xf numFmtId="0" fontId="13" fillId="0" borderId="42" xfId="0" applyFont="1" applyBorder="1" applyAlignment="1" applyProtection="1">
      <alignment horizontal="left"/>
      <protection locked="0"/>
    </xf>
    <xf numFmtId="0" fontId="12" fillId="2" borderId="1" xfId="0" applyFont="1" applyFill="1" applyBorder="1" applyAlignment="1" applyProtection="1">
      <alignment horizontal="center"/>
      <protection locked="0"/>
    </xf>
  </cellXfs>
  <cellStyles count="5">
    <cellStyle name="Comma" xfId="1" builtinId="3"/>
    <cellStyle name="Hyperlink" xfId="3" builtinId="8"/>
    <cellStyle name="Normal" xfId="0" builtinId="0"/>
    <cellStyle name="Normal 2" xfId="2" xr:uid="{D22CC40A-D4D9-4A18-90A1-9786B39640EB}"/>
    <cellStyle name="Normal 3" xfId="4" xr:uid="{488BD980-DB0A-486B-831C-9D166259A8EE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66675</xdr:colOff>
      <xdr:row>8</xdr:row>
      <xdr:rowOff>73025</xdr:rowOff>
    </xdr:from>
    <xdr:to>
      <xdr:col>21</xdr:col>
      <xdr:colOff>380862</xdr:colOff>
      <xdr:row>18</xdr:row>
      <xdr:rowOff>412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1C9148-EE46-4C92-915E-29BF87A8D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3175" y="1377950"/>
          <a:ext cx="5733912" cy="1832387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28</xdr:row>
      <xdr:rowOff>12700</xdr:rowOff>
    </xdr:from>
    <xdr:to>
      <xdr:col>22</xdr:col>
      <xdr:colOff>143149</xdr:colOff>
      <xdr:row>38</xdr:row>
      <xdr:rowOff>116633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9FD6EE8-A2FE-4200-8A33-068914057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2850" y="5441950"/>
          <a:ext cx="6099450" cy="20089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66675</xdr:colOff>
      <xdr:row>8</xdr:row>
      <xdr:rowOff>73025</xdr:rowOff>
    </xdr:from>
    <xdr:to>
      <xdr:col>21</xdr:col>
      <xdr:colOff>380862</xdr:colOff>
      <xdr:row>18</xdr:row>
      <xdr:rowOff>412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3BD031-A116-4B07-8363-BDB3EBD6A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01325" y="1739900"/>
          <a:ext cx="5476737" cy="1832387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28</xdr:row>
      <xdr:rowOff>12700</xdr:rowOff>
    </xdr:from>
    <xdr:to>
      <xdr:col>22</xdr:col>
      <xdr:colOff>143149</xdr:colOff>
      <xdr:row>38</xdr:row>
      <xdr:rowOff>116633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072F27-495D-4A94-9280-50A6F05F6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53700" y="5432425"/>
          <a:ext cx="5829574" cy="20089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66675</xdr:colOff>
      <xdr:row>8</xdr:row>
      <xdr:rowOff>73025</xdr:rowOff>
    </xdr:from>
    <xdr:to>
      <xdr:col>21</xdr:col>
      <xdr:colOff>380862</xdr:colOff>
      <xdr:row>18</xdr:row>
      <xdr:rowOff>412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8C77DA-308B-4249-A8C6-C3DB4C3F1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48800" y="1739900"/>
          <a:ext cx="5476737" cy="1832387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28</xdr:row>
      <xdr:rowOff>12700</xdr:rowOff>
    </xdr:from>
    <xdr:to>
      <xdr:col>22</xdr:col>
      <xdr:colOff>143149</xdr:colOff>
      <xdr:row>38</xdr:row>
      <xdr:rowOff>116633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36ED1D8-6321-4FA7-8FC2-1083A9459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01175" y="5432425"/>
          <a:ext cx="5829574" cy="20089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nes.scot.nhs.uk/privacy-and-data-protection.aspx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nes.scot.nhs.uk/privacy-and-data-protection.aspx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nesdigital.atlassian.net/servicedesk/customer/portal/5/group/21/create/313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nes.scot.nhs.uk/privacy-and-data-protection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E37"/>
  <sheetViews>
    <sheetView zoomScaleNormal="100" workbookViewId="0">
      <selection activeCell="P26" sqref="P26"/>
    </sheetView>
  </sheetViews>
  <sheetFormatPr defaultColWidth="9.140625" defaultRowHeight="12.75" x14ac:dyDescent="0.2"/>
  <cols>
    <col min="1" max="1" width="8.140625" style="1" customWidth="1"/>
    <col min="2" max="2" width="8.5703125" style="1" customWidth="1"/>
    <col min="3" max="3" width="8.140625" style="1" customWidth="1"/>
    <col min="4" max="7" width="8.85546875" style="1" customWidth="1"/>
    <col min="8" max="8" width="9.5703125" style="1" customWidth="1"/>
    <col min="9" max="10" width="4.140625" style="1" customWidth="1"/>
    <col min="11" max="11" width="8" style="1" customWidth="1"/>
    <col min="12" max="12" width="8.5703125" style="1" customWidth="1"/>
    <col min="13" max="13" width="10.85546875" style="1" customWidth="1"/>
    <col min="14" max="16" width="8.85546875" style="1" customWidth="1"/>
    <col min="17" max="17" width="12.140625" style="1" customWidth="1"/>
    <col min="18" max="18" width="8.85546875" style="1" customWidth="1"/>
    <col min="19" max="16384" width="9.140625" style="1"/>
  </cols>
  <sheetData>
    <row r="1" spans="1:19" ht="20.25" x14ac:dyDescent="0.3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9" ht="12" customHeight="1" x14ac:dyDescent="0.3">
      <c r="A2" s="51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9" ht="15.75" x14ac:dyDescent="0.2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5" spans="1:19" x14ac:dyDescent="0.2">
      <c r="A5" s="7"/>
      <c r="B5" s="7" t="s">
        <v>2</v>
      </c>
      <c r="C5" s="5"/>
      <c r="D5" s="5" t="s">
        <v>3</v>
      </c>
      <c r="E5" s="5"/>
      <c r="H5" s="7"/>
      <c r="I5" s="7" t="s">
        <v>4</v>
      </c>
      <c r="J5" s="69"/>
      <c r="K5" s="69" t="s">
        <v>5</v>
      </c>
      <c r="L5" s="8"/>
      <c r="M5" s="8"/>
      <c r="N5" s="7"/>
      <c r="O5" s="7" t="s">
        <v>6</v>
      </c>
      <c r="P5" s="57" t="s">
        <v>7</v>
      </c>
      <c r="R5" s="70"/>
    </row>
    <row r="7" spans="1:19" x14ac:dyDescent="0.2">
      <c r="A7" s="8"/>
      <c r="B7" s="7" t="s">
        <v>8</v>
      </c>
      <c r="D7" s="1">
        <v>37.5</v>
      </c>
      <c r="E7" s="24"/>
      <c r="F7" s="21"/>
      <c r="G7" s="24"/>
      <c r="H7" s="7"/>
      <c r="I7" s="7"/>
      <c r="J7" s="55"/>
      <c r="L7" s="56"/>
      <c r="M7" s="49"/>
      <c r="N7" s="7"/>
      <c r="O7" s="7" t="s">
        <v>9</v>
      </c>
      <c r="P7" s="53" t="s">
        <v>10</v>
      </c>
      <c r="Q7" s="53" t="s">
        <v>11</v>
      </c>
      <c r="R7" s="53" t="s">
        <v>10</v>
      </c>
    </row>
    <row r="8" spans="1:19" ht="13.5" thickBot="1" x14ac:dyDescent="0.25"/>
    <row r="9" spans="1:19" ht="15" customHeight="1" thickTop="1" x14ac:dyDescent="0.2">
      <c r="A9" s="10" t="s">
        <v>12</v>
      </c>
      <c r="B9" s="11"/>
      <c r="C9" s="27" t="s">
        <v>13</v>
      </c>
      <c r="D9" s="31" t="s">
        <v>14</v>
      </c>
      <c r="E9" s="32"/>
      <c r="F9" s="31" t="s">
        <v>15</v>
      </c>
      <c r="G9" s="32"/>
      <c r="H9" s="29" t="s">
        <v>16</v>
      </c>
      <c r="I9" s="235"/>
      <c r="J9" s="236"/>
      <c r="K9" s="10" t="s">
        <v>12</v>
      </c>
      <c r="L9" s="11"/>
      <c r="M9" s="27" t="s">
        <v>13</v>
      </c>
      <c r="N9" s="31" t="s">
        <v>14</v>
      </c>
      <c r="O9" s="31"/>
      <c r="P9" s="31" t="s">
        <v>15</v>
      </c>
      <c r="Q9" s="31"/>
      <c r="R9" s="42" t="s">
        <v>16</v>
      </c>
    </row>
    <row r="10" spans="1:19" ht="15" customHeight="1" x14ac:dyDescent="0.2">
      <c r="A10" s="12" t="str">
        <f>P7</f>
        <v xml:space="preserve"> </v>
      </c>
      <c r="B10" s="13"/>
      <c r="C10" s="30" t="s">
        <v>17</v>
      </c>
      <c r="D10" s="28" t="s">
        <v>18</v>
      </c>
      <c r="E10" s="28" t="s">
        <v>19</v>
      </c>
      <c r="F10" s="28" t="s">
        <v>18</v>
      </c>
      <c r="G10" s="28" t="s">
        <v>19</v>
      </c>
      <c r="H10" s="28" t="s">
        <v>20</v>
      </c>
      <c r="I10" s="235"/>
      <c r="J10" s="234"/>
      <c r="K10" s="12" t="s">
        <v>10</v>
      </c>
      <c r="L10" s="13"/>
      <c r="M10" s="28" t="s">
        <v>17</v>
      </c>
      <c r="N10" s="28" t="s">
        <v>18</v>
      </c>
      <c r="O10" s="28" t="s">
        <v>19</v>
      </c>
      <c r="P10" s="28" t="s">
        <v>18</v>
      </c>
      <c r="Q10" s="28" t="s">
        <v>19</v>
      </c>
      <c r="R10" s="43" t="s">
        <v>20</v>
      </c>
    </row>
    <row r="11" spans="1:19" ht="15" customHeight="1" x14ac:dyDescent="0.2">
      <c r="A11" s="14" t="s">
        <v>21</v>
      </c>
      <c r="B11" s="22">
        <v>42219</v>
      </c>
      <c r="C11" s="25"/>
      <c r="D11" s="35">
        <v>0.33333333333333331</v>
      </c>
      <c r="E11" s="35">
        <v>0.54166666666666663</v>
      </c>
      <c r="F11" s="35">
        <v>0.5625</v>
      </c>
      <c r="G11" s="35">
        <v>0.66666666666666663</v>
      </c>
      <c r="H11" s="36">
        <f>(G11-F11)+(E11-D11)</f>
        <v>0.31249999999999994</v>
      </c>
      <c r="I11" s="38"/>
      <c r="J11" s="39"/>
      <c r="K11" s="14" t="s">
        <v>21</v>
      </c>
      <c r="L11" s="22">
        <f>B11+7</f>
        <v>42226</v>
      </c>
      <c r="M11" s="25"/>
      <c r="N11" s="35">
        <v>0.40625</v>
      </c>
      <c r="O11" s="35">
        <v>0.54166666666666663</v>
      </c>
      <c r="P11" s="35">
        <v>0.5625</v>
      </c>
      <c r="Q11" s="35">
        <v>0.66666666666666663</v>
      </c>
      <c r="R11" s="36">
        <f>(Q11-P11)+(O11-N11)</f>
        <v>0.23958333333333326</v>
      </c>
      <c r="S11" s="38"/>
    </row>
    <row r="12" spans="1:19" ht="15" customHeight="1" x14ac:dyDescent="0.2">
      <c r="A12" s="14" t="s">
        <v>22</v>
      </c>
      <c r="B12" s="22">
        <f>B11+1</f>
        <v>42220</v>
      </c>
      <c r="C12" s="25"/>
      <c r="D12" s="35">
        <v>0.34375</v>
      </c>
      <c r="E12" s="35">
        <v>0.51041666666666663</v>
      </c>
      <c r="F12" s="35">
        <v>0.53125</v>
      </c>
      <c r="G12" s="35">
        <v>0.67708333333333337</v>
      </c>
      <c r="H12" s="36">
        <f>(G12-F12)+(E12-D12)</f>
        <v>0.3125</v>
      </c>
      <c r="I12" s="38"/>
      <c r="J12" s="39"/>
      <c r="K12" s="14" t="s">
        <v>22</v>
      </c>
      <c r="L12" s="22">
        <f>L11+1</f>
        <v>42227</v>
      </c>
      <c r="M12" s="25"/>
      <c r="N12" s="35">
        <v>0.3125</v>
      </c>
      <c r="O12" s="35">
        <v>0.53819444444444442</v>
      </c>
      <c r="P12" s="35">
        <v>0.55902777777777779</v>
      </c>
      <c r="Q12" s="35">
        <v>0.69791666666666663</v>
      </c>
      <c r="R12" s="36">
        <f>(Q12-P12)+(O12-N12)</f>
        <v>0.36458333333333326</v>
      </c>
      <c r="S12" s="38"/>
    </row>
    <row r="13" spans="1:19" ht="15" customHeight="1" x14ac:dyDescent="0.2">
      <c r="A13" s="14" t="s">
        <v>23</v>
      </c>
      <c r="B13" s="22">
        <f>B12+1</f>
        <v>42221</v>
      </c>
      <c r="C13" s="25"/>
      <c r="D13" s="35">
        <v>0.35416666666666669</v>
      </c>
      <c r="E13" s="35">
        <v>0.53472222222222221</v>
      </c>
      <c r="F13" s="35">
        <v>0.55555555555555558</v>
      </c>
      <c r="G13" s="35">
        <v>0.70833333333333337</v>
      </c>
      <c r="H13" s="36">
        <f>(G13-F13)+(E13-D13)</f>
        <v>0.33333333333333331</v>
      </c>
      <c r="I13" s="38"/>
      <c r="J13" s="39"/>
      <c r="K13" s="14" t="s">
        <v>23</v>
      </c>
      <c r="L13" s="22">
        <f>L12+1</f>
        <v>42228</v>
      </c>
      <c r="M13" s="25"/>
      <c r="N13" s="35">
        <v>0.32291666666666669</v>
      </c>
      <c r="O13" s="35">
        <v>0.54166666666666663</v>
      </c>
      <c r="P13" s="35">
        <v>0.5625</v>
      </c>
      <c r="Q13" s="35">
        <v>0.6875</v>
      </c>
      <c r="R13" s="36">
        <f>(Q13-P13)+(O13-N13)</f>
        <v>0.34374999999999994</v>
      </c>
      <c r="S13" s="38"/>
    </row>
    <row r="14" spans="1:19" ht="15" customHeight="1" x14ac:dyDescent="0.2">
      <c r="A14" s="14" t="s">
        <v>24</v>
      </c>
      <c r="B14" s="22">
        <f>B13+1</f>
        <v>42222</v>
      </c>
      <c r="C14" s="25"/>
      <c r="D14" s="35">
        <v>0.375</v>
      </c>
      <c r="E14" s="35">
        <v>0.52083333333333337</v>
      </c>
      <c r="F14" s="35">
        <v>0.54166666666666663</v>
      </c>
      <c r="G14" s="35">
        <v>0.6875</v>
      </c>
      <c r="H14" s="36">
        <f>(G14-F14)+(E14-D14)</f>
        <v>0.29166666666666674</v>
      </c>
      <c r="I14" s="38"/>
      <c r="J14" s="39"/>
      <c r="K14" s="14" t="s">
        <v>24</v>
      </c>
      <c r="L14" s="22">
        <f>L13+1</f>
        <v>42229</v>
      </c>
      <c r="M14" s="25"/>
      <c r="N14" s="35">
        <v>0.32291666666666669</v>
      </c>
      <c r="O14" s="35">
        <v>0.53472222222222221</v>
      </c>
      <c r="P14" s="35">
        <v>0.55555555555555558</v>
      </c>
      <c r="Q14" s="35">
        <v>0.66666666666666663</v>
      </c>
      <c r="R14" s="36">
        <f>(Q14-P14)+(O14-N14)</f>
        <v>0.32291666666666657</v>
      </c>
      <c r="S14" s="38"/>
    </row>
    <row r="15" spans="1:19" ht="15" customHeight="1" x14ac:dyDescent="0.2">
      <c r="A15" s="14" t="s">
        <v>25</v>
      </c>
      <c r="B15" s="22">
        <f>B14+1</f>
        <v>42223</v>
      </c>
      <c r="C15" s="25"/>
      <c r="D15" s="35">
        <v>0.35416666666666669</v>
      </c>
      <c r="E15" s="35">
        <v>0.53472222222222221</v>
      </c>
      <c r="F15" s="35">
        <v>0.55555555555555558</v>
      </c>
      <c r="G15" s="35">
        <v>0.66666666666666663</v>
      </c>
      <c r="H15" s="36">
        <f>(G15-F15)+(E15-D15)</f>
        <v>0.29166666666666657</v>
      </c>
      <c r="I15" s="38"/>
      <c r="J15" s="39"/>
      <c r="K15" s="14" t="s">
        <v>25</v>
      </c>
      <c r="L15" s="22">
        <f>L14+1</f>
        <v>42230</v>
      </c>
      <c r="M15" s="25"/>
      <c r="N15" s="35">
        <v>0.35416666666666669</v>
      </c>
      <c r="O15" s="35">
        <v>0.54166666666666663</v>
      </c>
      <c r="P15" s="35">
        <v>0.5625</v>
      </c>
      <c r="Q15" s="35">
        <v>0.66666666666666663</v>
      </c>
      <c r="R15" s="36">
        <f>(Q15-P15)+(O15-N15)</f>
        <v>0.29166666666666657</v>
      </c>
      <c r="S15" s="38"/>
    </row>
    <row r="16" spans="1:19" ht="15" customHeight="1" thickBot="1" x14ac:dyDescent="0.25">
      <c r="A16" s="15"/>
      <c r="B16" s="33"/>
      <c r="C16" s="33"/>
      <c r="D16" s="33"/>
      <c r="E16" s="34"/>
      <c r="F16" s="16"/>
      <c r="G16" s="17" t="s">
        <v>26</v>
      </c>
      <c r="H16" s="37">
        <f>SUM(H11:H15)</f>
        <v>1.5416666666666665</v>
      </c>
      <c r="I16" s="40"/>
      <c r="J16" s="18"/>
      <c r="K16" s="41"/>
      <c r="L16" s="34"/>
      <c r="M16" s="34"/>
      <c r="N16" s="33"/>
      <c r="O16" s="33"/>
      <c r="P16" s="33"/>
      <c r="Q16" s="17" t="s">
        <v>26</v>
      </c>
      <c r="R16" s="44">
        <f>SUM(R11:R15)</f>
        <v>1.5624999999999996</v>
      </c>
    </row>
    <row r="17" spans="1:31" ht="13.5" thickTop="1" x14ac:dyDescent="0.2">
      <c r="H17" s="58"/>
    </row>
    <row r="18" spans="1:31" ht="13.5" thickBot="1" x14ac:dyDescent="0.25"/>
    <row r="19" spans="1:31" ht="13.5" thickTop="1" x14ac:dyDescent="0.2">
      <c r="A19" s="10" t="s">
        <v>12</v>
      </c>
      <c r="B19" s="11"/>
      <c r="C19" s="27" t="s">
        <v>13</v>
      </c>
      <c r="D19" s="31" t="s">
        <v>14</v>
      </c>
      <c r="E19" s="32"/>
      <c r="F19" s="31" t="s">
        <v>15</v>
      </c>
      <c r="G19" s="32"/>
      <c r="H19" s="42" t="s">
        <v>16</v>
      </c>
      <c r="I19" s="3"/>
      <c r="J19" s="45"/>
      <c r="K19" s="10" t="s">
        <v>12</v>
      </c>
      <c r="L19" s="11"/>
      <c r="M19" s="27" t="s">
        <v>13</v>
      </c>
      <c r="N19" s="31" t="s">
        <v>14</v>
      </c>
      <c r="O19" s="32"/>
      <c r="P19" s="31" t="s">
        <v>15</v>
      </c>
      <c r="Q19" s="32"/>
      <c r="R19" s="42" t="s">
        <v>16</v>
      </c>
      <c r="S19" s="4"/>
      <c r="T19" s="4"/>
      <c r="U19" s="4"/>
      <c r="V19" s="4"/>
      <c r="W19" s="4"/>
      <c r="X19" s="4"/>
      <c r="Y19" s="4"/>
      <c r="Z19" s="4"/>
    </row>
    <row r="20" spans="1:31" x14ac:dyDescent="0.2">
      <c r="A20" s="12" t="s">
        <v>10</v>
      </c>
      <c r="B20" s="13"/>
      <c r="C20" s="30" t="s">
        <v>17</v>
      </c>
      <c r="D20" s="28" t="s">
        <v>18</v>
      </c>
      <c r="E20" s="28" t="s">
        <v>19</v>
      </c>
      <c r="F20" s="28" t="s">
        <v>18</v>
      </c>
      <c r="G20" s="28" t="s">
        <v>19</v>
      </c>
      <c r="H20" s="43" t="s">
        <v>20</v>
      </c>
      <c r="I20" s="233"/>
      <c r="J20" s="234"/>
      <c r="K20" s="12" t="s">
        <v>10</v>
      </c>
      <c r="L20" s="13"/>
      <c r="M20" s="30" t="s">
        <v>17</v>
      </c>
      <c r="N20" s="28" t="s">
        <v>18</v>
      </c>
      <c r="O20" s="28" t="s">
        <v>19</v>
      </c>
      <c r="P20" s="28" t="s">
        <v>18</v>
      </c>
      <c r="Q20" s="28" t="s">
        <v>19</v>
      </c>
      <c r="R20" s="43" t="s">
        <v>20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1" ht="15" customHeight="1" x14ac:dyDescent="0.2">
      <c r="A21" s="14" t="s">
        <v>21</v>
      </c>
      <c r="B21" s="22">
        <f>B11+14</f>
        <v>42233</v>
      </c>
      <c r="C21" s="25"/>
      <c r="D21" s="35">
        <v>0.35416666666666669</v>
      </c>
      <c r="E21" s="35">
        <v>0.50347222222222221</v>
      </c>
      <c r="F21" s="35">
        <v>0.52430555555555558</v>
      </c>
      <c r="G21" s="35">
        <v>0.66666666666666663</v>
      </c>
      <c r="H21" s="36">
        <f>(G21-F21)+(E21-D21)</f>
        <v>0.29166666666666657</v>
      </c>
      <c r="I21" s="38"/>
      <c r="J21" s="46"/>
      <c r="K21" s="14" t="s">
        <v>21</v>
      </c>
      <c r="L21" s="22">
        <f>B21+7</f>
        <v>42240</v>
      </c>
      <c r="M21" s="25"/>
      <c r="N21" s="35">
        <v>0.3125</v>
      </c>
      <c r="O21" s="35">
        <v>0.53125</v>
      </c>
      <c r="P21" s="35">
        <v>0.5625</v>
      </c>
      <c r="Q21" s="35">
        <v>0.69791666666666663</v>
      </c>
      <c r="R21" s="36">
        <f>(Q21-P21)+(O21-N21)</f>
        <v>0.35416666666666663</v>
      </c>
      <c r="S21" s="38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1" ht="15" customHeight="1" x14ac:dyDescent="0.2">
      <c r="A22" s="14" t="s">
        <v>22</v>
      </c>
      <c r="B22" s="22">
        <f>B21+1</f>
        <v>42234</v>
      </c>
      <c r="C22" s="25"/>
      <c r="D22" s="35">
        <v>0.33333333333333331</v>
      </c>
      <c r="E22" s="35">
        <v>0.52083333333333337</v>
      </c>
      <c r="F22" s="35">
        <v>0.54166666666666663</v>
      </c>
      <c r="G22" s="35">
        <v>0.67708333333333337</v>
      </c>
      <c r="H22" s="36">
        <f>(G22-F22)+(E22-D22)</f>
        <v>0.3229166666666668</v>
      </c>
      <c r="I22" s="38"/>
      <c r="J22" s="46"/>
      <c r="K22" s="14" t="s">
        <v>22</v>
      </c>
      <c r="L22" s="22">
        <f>L21+1</f>
        <v>42241</v>
      </c>
      <c r="M22" s="25"/>
      <c r="N22" s="35">
        <v>0.32291666666666669</v>
      </c>
      <c r="O22" s="35">
        <v>0.50694444444444442</v>
      </c>
      <c r="P22" s="35">
        <v>0.52777777777777779</v>
      </c>
      <c r="Q22" s="35">
        <v>0.6875</v>
      </c>
      <c r="R22" s="36">
        <f>(Q22-P22)+(O22-N22)</f>
        <v>0.34374999999999994</v>
      </c>
      <c r="S22" s="38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1" ht="15" customHeight="1" x14ac:dyDescent="0.2">
      <c r="A23" s="14" t="s">
        <v>23</v>
      </c>
      <c r="B23" s="22">
        <f>B22+1</f>
        <v>42235</v>
      </c>
      <c r="C23" s="25"/>
      <c r="D23" s="35">
        <v>0.32291666666666669</v>
      </c>
      <c r="E23" s="35">
        <v>0.54166666666666663</v>
      </c>
      <c r="F23" s="35">
        <v>0.5625</v>
      </c>
      <c r="G23" s="35">
        <v>0.66666666666666663</v>
      </c>
      <c r="H23" s="36">
        <f>(G23-F23)+(E23-D23)</f>
        <v>0.32291666666666657</v>
      </c>
      <c r="I23" s="38"/>
      <c r="J23" s="46"/>
      <c r="K23" s="14" t="s">
        <v>23</v>
      </c>
      <c r="L23" s="22">
        <f>L22+1</f>
        <v>42242</v>
      </c>
      <c r="M23" s="25"/>
      <c r="N23" s="35">
        <v>0.32291666666666669</v>
      </c>
      <c r="O23" s="35">
        <v>0.54513888888888895</v>
      </c>
      <c r="P23" s="35">
        <v>0.56597222222222221</v>
      </c>
      <c r="Q23" s="35">
        <v>0.66666666666666663</v>
      </c>
      <c r="R23" s="36">
        <f>(Q23-P23)+(O23-N23)</f>
        <v>0.32291666666666669</v>
      </c>
      <c r="S23" s="38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1" ht="15" customHeight="1" x14ac:dyDescent="0.2">
      <c r="A24" s="14" t="s">
        <v>24</v>
      </c>
      <c r="B24" s="22">
        <f>B23+1</f>
        <v>42236</v>
      </c>
      <c r="C24" s="25"/>
      <c r="D24" s="35">
        <v>0.33333333333333331</v>
      </c>
      <c r="E24" s="35">
        <v>0.52083333333333337</v>
      </c>
      <c r="F24" s="35">
        <v>0.54166666666666663</v>
      </c>
      <c r="G24" s="35">
        <v>0.66666666666666663</v>
      </c>
      <c r="H24" s="36">
        <f>(G24-F24)+(E24-D24)</f>
        <v>0.31250000000000006</v>
      </c>
      <c r="I24" s="38"/>
      <c r="J24" s="46"/>
      <c r="K24" s="14" t="s">
        <v>24</v>
      </c>
      <c r="L24" s="22">
        <f>L23+1</f>
        <v>42243</v>
      </c>
      <c r="M24" s="25"/>
      <c r="N24" s="35">
        <v>0.34375</v>
      </c>
      <c r="O24" s="35">
        <v>0.52083333333333337</v>
      </c>
      <c r="P24" s="35">
        <v>0.54166666666666663</v>
      </c>
      <c r="Q24" s="35">
        <v>0.625</v>
      </c>
      <c r="R24" s="36">
        <f>(Q24-P24)+(O24-N24)</f>
        <v>0.26041666666666674</v>
      </c>
      <c r="S24" s="38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1" ht="15" customHeight="1" x14ac:dyDescent="0.2">
      <c r="A25" s="14" t="s">
        <v>25</v>
      </c>
      <c r="B25" s="22">
        <f>B24+1</f>
        <v>42237</v>
      </c>
      <c r="C25" s="25"/>
      <c r="D25" s="35">
        <v>0.33333333333333331</v>
      </c>
      <c r="E25" s="35">
        <v>0.53125</v>
      </c>
      <c r="F25" s="35">
        <v>0.55208333333333337</v>
      </c>
      <c r="G25" s="35">
        <v>0.67708333333333337</v>
      </c>
      <c r="H25" s="36">
        <f>(G25-F25)+(E25-D25)</f>
        <v>0.32291666666666669</v>
      </c>
      <c r="I25" s="38"/>
      <c r="J25" s="46"/>
      <c r="K25" s="14" t="s">
        <v>25</v>
      </c>
      <c r="L25" s="22">
        <f>L24+1</f>
        <v>42244</v>
      </c>
      <c r="M25" s="25"/>
      <c r="N25" s="35">
        <v>0.36458333333333331</v>
      </c>
      <c r="O25" s="35">
        <v>0.53125</v>
      </c>
      <c r="P25" s="35">
        <v>0.55208333333333337</v>
      </c>
      <c r="Q25" s="35">
        <v>0.66666666666666663</v>
      </c>
      <c r="R25" s="36">
        <f>(Q25-P25)+(O25-N25)</f>
        <v>0.28124999999999994</v>
      </c>
      <c r="S25" s="38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1" ht="15" customHeight="1" thickBot="1" x14ac:dyDescent="0.25">
      <c r="A26" s="15"/>
      <c r="B26" s="33"/>
      <c r="C26" s="33"/>
      <c r="D26" s="33"/>
      <c r="E26" s="34"/>
      <c r="F26" s="16"/>
      <c r="G26" s="17" t="s">
        <v>26</v>
      </c>
      <c r="H26" s="44">
        <f>SUM(H21:H25)</f>
        <v>1.5729166666666667</v>
      </c>
      <c r="I26" s="18"/>
      <c r="J26" s="18"/>
      <c r="K26" s="15"/>
      <c r="L26" s="33"/>
      <c r="M26" s="33"/>
      <c r="N26" s="33"/>
      <c r="O26" s="34"/>
      <c r="P26" s="16"/>
      <c r="Q26" s="17" t="s">
        <v>26</v>
      </c>
      <c r="R26" s="44">
        <f>SUM(R21:R25)</f>
        <v>1.5625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3.5" thickTop="1" x14ac:dyDescent="0.2"/>
    <row r="28" spans="1:31" ht="20.100000000000001" customHeight="1" x14ac:dyDescent="0.2">
      <c r="A28" s="3"/>
      <c r="B28" s="18"/>
      <c r="C28" s="18"/>
      <c r="D28" s="18"/>
      <c r="E28" s="18"/>
      <c r="F28" s="18"/>
      <c r="G28" s="18"/>
      <c r="H28" s="18"/>
      <c r="I28" s="18"/>
      <c r="J28" s="18"/>
      <c r="K28" s="26"/>
      <c r="L28" s="18"/>
      <c r="M28" s="18"/>
      <c r="N28" s="3"/>
      <c r="O28" s="3"/>
      <c r="P28" s="3"/>
      <c r="Q28" s="3"/>
      <c r="R28" s="3"/>
    </row>
    <row r="29" spans="1:31" ht="20.100000000000001" customHeight="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7" t="s">
        <v>27</v>
      </c>
      <c r="K29" s="18" t="s">
        <v>2</v>
      </c>
      <c r="L29" s="19"/>
      <c r="M29" s="19"/>
      <c r="N29" s="20"/>
      <c r="O29" s="20"/>
      <c r="P29" s="18" t="s">
        <v>28</v>
      </c>
      <c r="Q29" s="19"/>
      <c r="R29" s="2"/>
    </row>
    <row r="30" spans="1:31" x14ac:dyDescent="0.2">
      <c r="J30" s="7"/>
      <c r="K30" s="7"/>
      <c r="L30" s="18"/>
      <c r="M30" s="18"/>
      <c r="N30" s="26"/>
      <c r="O30" s="26"/>
      <c r="P30" s="18"/>
      <c r="Q30" s="18"/>
      <c r="R30" s="3"/>
    </row>
    <row r="31" spans="1:31" s="9" customFormat="1" ht="15" customHeight="1" x14ac:dyDescent="0.2">
      <c r="A31" s="8" t="s">
        <v>29</v>
      </c>
      <c r="B31" s="8"/>
      <c r="C31" s="8"/>
      <c r="D31" s="8"/>
      <c r="E31" s="47"/>
      <c r="F31" s="48">
        <f>H16+R16+H26+R26</f>
        <v>6.239583333333333</v>
      </c>
      <c r="G31" s="2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s="9" customFormat="1" ht="15" customHeight="1" x14ac:dyDescent="0.2">
      <c r="A32" s="8" t="s">
        <v>30</v>
      </c>
      <c r="B32" s="8"/>
      <c r="C32" s="8"/>
      <c r="D32" s="8"/>
      <c r="E32" s="47"/>
      <c r="F32" s="48">
        <v>6.25</v>
      </c>
      <c r="G32" s="23">
        <v>8640</v>
      </c>
      <c r="H32" s="1"/>
      <c r="I32" s="1"/>
      <c r="J32" s="1"/>
      <c r="K32" s="7" t="s">
        <v>31</v>
      </c>
      <c r="L32" s="19"/>
      <c r="M32" s="19"/>
      <c r="N32" s="20"/>
      <c r="O32" s="20"/>
      <c r="P32" s="18" t="s">
        <v>28</v>
      </c>
      <c r="Q32" s="2"/>
      <c r="R32" s="2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16" s="9" customFormat="1" ht="15" customHeight="1" thickBot="1" x14ac:dyDescent="0.25">
      <c r="A33" s="8" t="s">
        <v>32</v>
      </c>
      <c r="B33" s="8"/>
      <c r="C33" s="8"/>
      <c r="D33" s="8"/>
      <c r="E33" s="47"/>
      <c r="F33" s="54" t="str">
        <f>IF(F31=F32,"OK","ERROR")</f>
        <v>ERROR</v>
      </c>
      <c r="G33" s="56"/>
      <c r="H33" s="1"/>
      <c r="I33" s="1"/>
      <c r="J33" s="1"/>
      <c r="K33" s="1"/>
      <c r="L33" s="1"/>
      <c r="M33" s="1"/>
      <c r="N33" s="1"/>
      <c r="O33" s="1"/>
      <c r="P33" s="1"/>
    </row>
    <row r="34" spans="1:16" s="9" customFormat="1" ht="15" customHeight="1" thickTop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7"/>
      <c r="N34" s="7"/>
      <c r="O34" s="7"/>
      <c r="P34" s="7"/>
    </row>
    <row r="35" spans="1:16" s="9" customForma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s="5" customFormat="1" ht="13.5" x14ac:dyDescent="0.25">
      <c r="A36" s="6" t="s">
        <v>33</v>
      </c>
    </row>
    <row r="37" spans="1:16" s="9" customFormat="1" x14ac:dyDescent="0.2">
      <c r="A37" s="1" t="s">
        <v>34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</sheetData>
  <sheetProtection password="EB11" sheet="1" objects="1" scenarios="1" selectLockedCells="1"/>
  <mergeCells count="3">
    <mergeCell ref="I20:J20"/>
    <mergeCell ref="I9:J9"/>
    <mergeCell ref="I10:J10"/>
  </mergeCells>
  <phoneticPr fontId="0" type="noConversion"/>
  <printOptions horizontalCentered="1" verticalCentered="1"/>
  <pageMargins left="0.39370078740157483" right="0.39370078740157483" top="0.19685039370078741" bottom="0.21" header="0.51181102362204722" footer="0.55000000000000004"/>
  <pageSetup paperSize="9" scale="8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77777-AB27-4CDB-B3B4-8BD4E1367812}">
  <sheetPr>
    <pageSetUpPr fitToPage="1"/>
  </sheetPr>
  <dimension ref="A1:AH63"/>
  <sheetViews>
    <sheetView showGridLines="0" tabSelected="1" zoomScaleNormal="100" workbookViewId="0">
      <selection activeCell="C11" sqref="C11"/>
    </sheetView>
  </sheetViews>
  <sheetFormatPr defaultColWidth="9.140625" defaultRowHeight="12.75" x14ac:dyDescent="0.2"/>
  <cols>
    <col min="1" max="1" width="7.7109375" style="145" customWidth="1"/>
    <col min="2" max="2" width="8.5703125" style="145" customWidth="1"/>
    <col min="3" max="3" width="14.7109375" style="145" customWidth="1"/>
    <col min="4" max="4" width="40.7109375" style="153" customWidth="1"/>
    <col min="5" max="9" width="8.5703125" style="145" customWidth="1"/>
    <col min="10" max="11" width="10.5703125" style="145" customWidth="1"/>
    <col min="12" max="12" width="5" style="145" customWidth="1"/>
    <col min="13" max="13" width="6.140625" style="145" customWidth="1"/>
    <col min="14" max="14" width="5.5703125" style="145" customWidth="1"/>
    <col min="15" max="15" width="8.42578125" style="145" customWidth="1"/>
    <col min="16" max="17" width="8.85546875" style="145" customWidth="1"/>
    <col min="18" max="18" width="10.42578125" style="145" bestFit="1" customWidth="1"/>
    <col min="19" max="19" width="8.85546875" style="145" customWidth="1"/>
    <col min="20" max="20" width="11.42578125" style="145" customWidth="1"/>
    <col min="21" max="21" width="8.85546875" style="145" customWidth="1"/>
    <col min="22" max="22" width="8.140625" style="145" customWidth="1"/>
    <col min="23" max="23" width="2.85546875" style="145" customWidth="1"/>
    <col min="24" max="24" width="2.42578125" style="145" customWidth="1"/>
    <col min="25" max="28" width="9.140625" style="145"/>
    <col min="29" max="29" width="28.140625" style="145" customWidth="1"/>
    <col min="30" max="16384" width="9.140625" style="145"/>
  </cols>
  <sheetData>
    <row r="1" spans="1:24" ht="21" x14ac:dyDescent="0.35">
      <c r="A1" s="221" t="s">
        <v>0</v>
      </c>
      <c r="B1" s="149"/>
      <c r="C1" s="149"/>
      <c r="D1" s="221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</row>
    <row r="2" spans="1:24" s="106" customFormat="1" ht="24.95" customHeight="1" x14ac:dyDescent="0.35">
      <c r="A2" s="107" t="s">
        <v>1</v>
      </c>
      <c r="B2" s="105"/>
      <c r="C2" s="105"/>
      <c r="D2" s="222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24" s="106" customFormat="1" ht="15.75" x14ac:dyDescent="0.25">
      <c r="A3" s="107"/>
      <c r="B3" s="150" t="s">
        <v>2</v>
      </c>
      <c r="C3" s="239"/>
      <c r="D3" s="239"/>
      <c r="E3" s="239"/>
      <c r="F3" s="239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51" t="s">
        <v>71</v>
      </c>
      <c r="R3" s="148" t="s">
        <v>81</v>
      </c>
    </row>
    <row r="4" spans="1:24" s="106" customFormat="1" x14ac:dyDescent="0.2">
      <c r="C4" s="109"/>
      <c r="D4" s="223"/>
      <c r="E4" s="109"/>
      <c r="F4" s="109"/>
      <c r="G4" s="109"/>
      <c r="H4" s="109"/>
    </row>
    <row r="5" spans="1:24" s="106" customFormat="1" x14ac:dyDescent="0.2">
      <c r="B5" s="145" t="s">
        <v>72</v>
      </c>
      <c r="C5" s="240"/>
      <c r="D5" s="240"/>
      <c r="E5" s="240"/>
      <c r="F5" s="240"/>
      <c r="G5" s="240"/>
      <c r="H5" s="109"/>
    </row>
    <row r="6" spans="1:24" s="106" customFormat="1" ht="15.75" x14ac:dyDescent="0.25">
      <c r="A6" s="110"/>
      <c r="C6" s="241"/>
      <c r="D6" s="241"/>
      <c r="E6" s="241"/>
      <c r="F6" s="241"/>
      <c r="G6" s="241"/>
      <c r="H6" s="109"/>
      <c r="I6" s="145" t="s">
        <v>73</v>
      </c>
      <c r="J6" s="147"/>
      <c r="K6" s="108"/>
      <c r="L6" s="108"/>
      <c r="M6" s="110"/>
      <c r="N6" s="111"/>
      <c r="O6" s="111"/>
      <c r="P6" s="108"/>
      <c r="Q6" s="145"/>
      <c r="R6" s="150" t="s">
        <v>8</v>
      </c>
      <c r="T6" s="154" t="s">
        <v>74</v>
      </c>
      <c r="U6" s="108"/>
      <c r="V6" s="112"/>
    </row>
    <row r="7" spans="1:24" ht="13.5" thickBot="1" x14ac:dyDescent="0.25">
      <c r="H7" s="152"/>
    </row>
    <row r="8" spans="1:24" ht="15" customHeight="1" thickTop="1" x14ac:dyDescent="0.2">
      <c r="A8" s="155" t="s">
        <v>45</v>
      </c>
      <c r="B8" s="156"/>
      <c r="C8" s="224" t="s">
        <v>13</v>
      </c>
      <c r="D8" s="224" t="s">
        <v>13</v>
      </c>
      <c r="E8" s="158" t="s">
        <v>278</v>
      </c>
      <c r="F8" s="159"/>
      <c r="G8" s="158" t="s">
        <v>279</v>
      </c>
      <c r="H8" s="159"/>
      <c r="I8" s="158" t="s">
        <v>280</v>
      </c>
      <c r="J8" s="158"/>
      <c r="K8" s="160" t="s">
        <v>16</v>
      </c>
      <c r="L8" s="161"/>
      <c r="M8" s="162"/>
      <c r="N8" s="163"/>
      <c r="O8" s="164"/>
      <c r="P8" s="163"/>
      <c r="Q8" s="163"/>
      <c r="R8" s="163"/>
      <c r="S8" s="163"/>
      <c r="T8" s="163"/>
      <c r="U8" s="163"/>
      <c r="V8" s="164"/>
      <c r="W8" s="165"/>
    </row>
    <row r="9" spans="1:24" ht="15" customHeight="1" thickBot="1" x14ac:dyDescent="0.25">
      <c r="A9" s="166" t="str">
        <f>$R$3</f>
        <v>MAY</v>
      </c>
      <c r="B9" s="167"/>
      <c r="C9" s="215" t="s">
        <v>17</v>
      </c>
      <c r="D9" s="215" t="s">
        <v>283</v>
      </c>
      <c r="E9" s="168" t="s">
        <v>18</v>
      </c>
      <c r="F9" s="168" t="s">
        <v>19</v>
      </c>
      <c r="G9" s="168" t="s">
        <v>18</v>
      </c>
      <c r="H9" s="168" t="s">
        <v>19</v>
      </c>
      <c r="I9" s="168" t="s">
        <v>47</v>
      </c>
      <c r="J9" s="168" t="s">
        <v>48</v>
      </c>
      <c r="K9" s="169" t="s">
        <v>20</v>
      </c>
      <c r="L9" s="161"/>
      <c r="M9" s="170"/>
      <c r="N9" s="171"/>
      <c r="O9" s="171"/>
      <c r="P9" s="172"/>
      <c r="Q9" s="172"/>
      <c r="R9" s="172"/>
      <c r="S9" s="172"/>
      <c r="T9" s="172"/>
      <c r="U9" s="172"/>
      <c r="V9" s="172"/>
      <c r="W9" s="173"/>
      <c r="X9" s="174"/>
    </row>
    <row r="10" spans="1:24" ht="15" customHeight="1" thickTop="1" x14ac:dyDescent="0.2">
      <c r="A10" s="134" t="s">
        <v>49</v>
      </c>
      <c r="B10" s="135" t="s">
        <v>50</v>
      </c>
      <c r="C10" s="225"/>
      <c r="D10" s="225"/>
      <c r="E10" s="175"/>
      <c r="F10" s="175"/>
      <c r="G10" s="175"/>
      <c r="H10" s="175"/>
      <c r="I10" s="175"/>
      <c r="J10" s="175"/>
      <c r="K10" s="176"/>
      <c r="L10" s="177"/>
      <c r="M10" s="178"/>
      <c r="N10" s="179"/>
      <c r="O10" s="180"/>
      <c r="P10" s="181"/>
      <c r="Q10" s="181"/>
      <c r="R10" s="181"/>
      <c r="S10" s="181"/>
      <c r="T10" s="181"/>
      <c r="U10" s="181"/>
      <c r="V10" s="182"/>
      <c r="W10" s="183"/>
    </row>
    <row r="11" spans="1:24" ht="15" customHeight="1" x14ac:dyDescent="0.2">
      <c r="A11" s="136">
        <v>43952</v>
      </c>
      <c r="B11" s="137">
        <f>A11</f>
        <v>43952</v>
      </c>
      <c r="C11" s="226"/>
      <c r="D11" s="226"/>
      <c r="E11" s="119"/>
      <c r="F11" s="119"/>
      <c r="G11" s="119"/>
      <c r="H11" s="119"/>
      <c r="I11" s="119"/>
      <c r="J11" s="119"/>
      <c r="K11" s="142">
        <f>(H11-G11)+(F11-E11)+(J11-I11)</f>
        <v>0</v>
      </c>
      <c r="L11" s="177"/>
      <c r="M11" s="184"/>
      <c r="N11" s="185"/>
      <c r="O11" s="180"/>
      <c r="P11" s="181"/>
      <c r="Q11" s="181"/>
      <c r="R11" s="181"/>
      <c r="S11" s="181"/>
      <c r="T11" s="181"/>
      <c r="U11" s="181"/>
      <c r="V11" s="182"/>
      <c r="W11" s="183"/>
      <c r="X11" s="186"/>
    </row>
    <row r="12" spans="1:24" ht="15" customHeight="1" x14ac:dyDescent="0.2">
      <c r="A12" s="136">
        <f>A11+1</f>
        <v>43953</v>
      </c>
      <c r="B12" s="137">
        <f t="shared" ref="B12:B22" si="0">A12</f>
        <v>43953</v>
      </c>
      <c r="C12" s="226"/>
      <c r="D12" s="226"/>
      <c r="E12" s="119"/>
      <c r="F12" s="119"/>
      <c r="G12" s="119"/>
      <c r="H12" s="119"/>
      <c r="I12" s="119"/>
      <c r="J12" s="119"/>
      <c r="K12" s="142">
        <f t="shared" ref="K12:K40" si="1">(H12-G12)+(F12-E12)+(J12-I12)</f>
        <v>0</v>
      </c>
      <c r="L12" s="177"/>
      <c r="M12" s="184"/>
      <c r="N12" s="185"/>
      <c r="O12" s="180"/>
      <c r="P12" s="181"/>
      <c r="Q12" s="181"/>
      <c r="R12" s="181"/>
      <c r="S12" s="181"/>
      <c r="T12" s="181"/>
      <c r="U12" s="181"/>
      <c r="V12" s="182"/>
      <c r="W12" s="183"/>
      <c r="X12" s="186"/>
    </row>
    <row r="13" spans="1:24" ht="15" customHeight="1" x14ac:dyDescent="0.2">
      <c r="A13" s="136">
        <f>1+A12</f>
        <v>43954</v>
      </c>
      <c r="B13" s="137">
        <f t="shared" si="0"/>
        <v>43954</v>
      </c>
      <c r="C13" s="226"/>
      <c r="D13" s="226"/>
      <c r="E13" s="119"/>
      <c r="F13" s="119"/>
      <c r="G13" s="119"/>
      <c r="H13" s="119"/>
      <c r="I13" s="119"/>
      <c r="J13" s="119"/>
      <c r="K13" s="142">
        <f t="shared" si="1"/>
        <v>0</v>
      </c>
      <c r="L13" s="177"/>
      <c r="M13" s="184"/>
      <c r="N13" s="185"/>
      <c r="O13" s="180"/>
      <c r="P13" s="181"/>
      <c r="Q13" s="181"/>
      <c r="R13" s="181"/>
      <c r="S13" s="181"/>
      <c r="T13" s="181"/>
      <c r="U13" s="181"/>
      <c r="V13" s="182"/>
      <c r="W13" s="183"/>
      <c r="X13" s="186"/>
    </row>
    <row r="14" spans="1:24" ht="15" customHeight="1" x14ac:dyDescent="0.2">
      <c r="A14" s="138">
        <f t="shared" ref="A14:A22" si="2">1+A13</f>
        <v>43955</v>
      </c>
      <c r="B14" s="139">
        <f t="shared" si="0"/>
        <v>43955</v>
      </c>
      <c r="C14" s="227"/>
      <c r="D14" s="227"/>
      <c r="E14" s="121"/>
      <c r="F14" s="121"/>
      <c r="G14" s="121"/>
      <c r="H14" s="121"/>
      <c r="I14" s="121"/>
      <c r="J14" s="121"/>
      <c r="K14" s="143">
        <f t="shared" si="1"/>
        <v>0</v>
      </c>
      <c r="L14" s="177"/>
      <c r="M14" s="184"/>
      <c r="N14" s="185"/>
      <c r="O14" s="180"/>
      <c r="P14" s="181"/>
      <c r="Q14" s="181"/>
      <c r="R14" s="181"/>
      <c r="S14" s="181"/>
      <c r="T14" s="181"/>
      <c r="U14" s="181"/>
      <c r="V14" s="182"/>
      <c r="W14" s="183"/>
    </row>
    <row r="15" spans="1:24" ht="15" customHeight="1" x14ac:dyDescent="0.2">
      <c r="A15" s="138">
        <f t="shared" si="2"/>
        <v>43956</v>
      </c>
      <c r="B15" s="139">
        <f t="shared" si="0"/>
        <v>43956</v>
      </c>
      <c r="C15" s="227"/>
      <c r="D15" s="227"/>
      <c r="E15" s="121"/>
      <c r="F15" s="121"/>
      <c r="G15" s="121"/>
      <c r="H15" s="121"/>
      <c r="I15" s="121"/>
      <c r="J15" s="121"/>
      <c r="K15" s="143">
        <f t="shared" si="1"/>
        <v>0</v>
      </c>
      <c r="L15" s="177"/>
      <c r="M15" s="184"/>
      <c r="N15" s="185"/>
      <c r="O15" s="180"/>
      <c r="P15" s="181"/>
      <c r="Q15" s="181"/>
      <c r="R15" s="181"/>
      <c r="S15" s="181"/>
      <c r="T15" s="181"/>
      <c r="U15" s="181"/>
      <c r="V15" s="182"/>
      <c r="W15" s="183"/>
    </row>
    <row r="16" spans="1:24" ht="15" customHeight="1" x14ac:dyDescent="0.2">
      <c r="A16" s="136">
        <f t="shared" si="2"/>
        <v>43957</v>
      </c>
      <c r="B16" s="137">
        <f t="shared" si="0"/>
        <v>43957</v>
      </c>
      <c r="C16" s="226"/>
      <c r="D16" s="226"/>
      <c r="E16" s="119"/>
      <c r="F16" s="119"/>
      <c r="G16" s="119"/>
      <c r="H16" s="119"/>
      <c r="I16" s="119"/>
      <c r="J16" s="119"/>
      <c r="K16" s="142">
        <f t="shared" si="1"/>
        <v>0</v>
      </c>
      <c r="L16" s="177"/>
      <c r="M16" s="184"/>
      <c r="N16" s="185"/>
      <c r="O16" s="180"/>
      <c r="P16" s="181"/>
      <c r="Q16" s="181"/>
      <c r="R16" s="181"/>
      <c r="S16" s="181"/>
      <c r="T16" s="181"/>
      <c r="U16" s="181"/>
      <c r="V16" s="182"/>
      <c r="W16" s="183"/>
    </row>
    <row r="17" spans="1:34" ht="15" customHeight="1" x14ac:dyDescent="0.2">
      <c r="A17" s="136">
        <f t="shared" si="2"/>
        <v>43958</v>
      </c>
      <c r="B17" s="137">
        <f t="shared" si="0"/>
        <v>43958</v>
      </c>
      <c r="C17" s="226"/>
      <c r="D17" s="226"/>
      <c r="E17" s="119"/>
      <c r="F17" s="119"/>
      <c r="G17" s="119"/>
      <c r="H17" s="119"/>
      <c r="I17" s="119"/>
      <c r="J17" s="119"/>
      <c r="K17" s="142">
        <f t="shared" si="1"/>
        <v>0</v>
      </c>
      <c r="L17" s="177"/>
      <c r="M17" s="178"/>
      <c r="N17" s="179"/>
      <c r="O17" s="180"/>
      <c r="P17" s="181"/>
      <c r="Q17" s="181"/>
      <c r="R17" s="181"/>
      <c r="S17" s="181"/>
      <c r="T17" s="181"/>
      <c r="U17" s="181"/>
      <c r="V17" s="182"/>
      <c r="W17" s="183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</row>
    <row r="18" spans="1:34" ht="15" customHeight="1" x14ac:dyDescent="0.2">
      <c r="A18" s="136">
        <f t="shared" si="2"/>
        <v>43959</v>
      </c>
      <c r="B18" s="137">
        <f t="shared" si="0"/>
        <v>43959</v>
      </c>
      <c r="C18" s="226"/>
      <c r="D18" s="226"/>
      <c r="E18" s="119"/>
      <c r="F18" s="119"/>
      <c r="G18" s="119"/>
      <c r="H18" s="119"/>
      <c r="I18" s="119"/>
      <c r="J18" s="119"/>
      <c r="K18" s="142">
        <f t="shared" si="1"/>
        <v>0</v>
      </c>
      <c r="L18" s="177"/>
      <c r="M18" s="178"/>
      <c r="N18" s="179"/>
      <c r="O18" s="180"/>
      <c r="P18" s="181"/>
      <c r="Q18" s="181"/>
      <c r="R18" s="181"/>
      <c r="S18" s="181"/>
      <c r="T18" s="181"/>
      <c r="U18" s="181"/>
      <c r="V18" s="182"/>
      <c r="W18" s="183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</row>
    <row r="19" spans="1:34" ht="15" customHeight="1" x14ac:dyDescent="0.2">
      <c r="A19" s="136">
        <f t="shared" si="2"/>
        <v>43960</v>
      </c>
      <c r="B19" s="137">
        <f t="shared" si="0"/>
        <v>43960</v>
      </c>
      <c r="C19" s="226"/>
      <c r="D19" s="226"/>
      <c r="E19" s="119"/>
      <c r="F19" s="119"/>
      <c r="G19" s="119"/>
      <c r="H19" s="119"/>
      <c r="I19" s="119"/>
      <c r="J19" s="119"/>
      <c r="K19" s="142">
        <f t="shared" si="1"/>
        <v>0</v>
      </c>
      <c r="L19" s="177"/>
      <c r="M19" s="178"/>
      <c r="N19" s="188"/>
      <c r="O19" s="188"/>
      <c r="P19" s="188"/>
      <c r="Q19" s="188"/>
      <c r="R19" s="188"/>
      <c r="S19" s="188"/>
      <c r="T19" s="188"/>
      <c r="U19" s="188"/>
      <c r="V19" s="188"/>
      <c r="W19" s="183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</row>
    <row r="20" spans="1:34" ht="15" customHeight="1" x14ac:dyDescent="0.2">
      <c r="A20" s="136">
        <f t="shared" si="2"/>
        <v>43961</v>
      </c>
      <c r="B20" s="137">
        <f t="shared" si="0"/>
        <v>43961</v>
      </c>
      <c r="C20" s="226"/>
      <c r="D20" s="226"/>
      <c r="E20" s="119"/>
      <c r="F20" s="119"/>
      <c r="G20" s="119"/>
      <c r="H20" s="119"/>
      <c r="I20" s="119"/>
      <c r="J20" s="119"/>
      <c r="K20" s="142">
        <f t="shared" si="1"/>
        <v>0</v>
      </c>
      <c r="L20" s="177"/>
      <c r="M20" s="178"/>
      <c r="N20" s="188"/>
      <c r="O20" s="188"/>
      <c r="P20" s="188"/>
      <c r="Q20" s="188"/>
      <c r="R20" s="188"/>
      <c r="S20" s="188"/>
      <c r="T20" s="188"/>
      <c r="U20" s="188"/>
      <c r="V20" s="188"/>
      <c r="W20" s="183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</row>
    <row r="21" spans="1:34" ht="15" customHeight="1" x14ac:dyDescent="0.2">
      <c r="A21" s="138">
        <f t="shared" si="2"/>
        <v>43962</v>
      </c>
      <c r="B21" s="139">
        <f t="shared" si="0"/>
        <v>43962</v>
      </c>
      <c r="C21" s="227"/>
      <c r="D21" s="227"/>
      <c r="E21" s="121"/>
      <c r="F21" s="121"/>
      <c r="G21" s="121"/>
      <c r="H21" s="121"/>
      <c r="I21" s="121"/>
      <c r="J21" s="121"/>
      <c r="K21" s="143">
        <f>(H21-G21)+(F21-E21)+(J21-I21)</f>
        <v>0</v>
      </c>
      <c r="L21" s="177"/>
      <c r="M21" s="178"/>
      <c r="N21" s="189" t="s">
        <v>75</v>
      </c>
      <c r="O21" s="124"/>
      <c r="P21" s="125"/>
      <c r="Q21" s="125"/>
      <c r="R21" s="122"/>
      <c r="S21" s="190" t="s">
        <v>28</v>
      </c>
      <c r="T21" s="125"/>
      <c r="U21" s="125"/>
      <c r="V21" s="126"/>
      <c r="W21" s="11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</row>
    <row r="22" spans="1:34" ht="15" customHeight="1" x14ac:dyDescent="0.2">
      <c r="A22" s="138">
        <f t="shared" si="2"/>
        <v>43963</v>
      </c>
      <c r="B22" s="139">
        <f t="shared" si="0"/>
        <v>43963</v>
      </c>
      <c r="C22" s="227"/>
      <c r="D22" s="227"/>
      <c r="E22" s="121"/>
      <c r="F22" s="121"/>
      <c r="G22" s="121"/>
      <c r="H22" s="121"/>
      <c r="I22" s="121"/>
      <c r="J22" s="121"/>
      <c r="K22" s="143">
        <f>(H22-G22)+(F22-E22)+(J22-I22)</f>
        <v>0</v>
      </c>
      <c r="L22" s="177"/>
      <c r="M22" s="116"/>
      <c r="N22" s="123"/>
      <c r="O22" s="123"/>
      <c r="P22" s="113"/>
      <c r="Q22" s="113"/>
      <c r="R22" s="113"/>
      <c r="S22" s="113"/>
      <c r="T22" s="113"/>
      <c r="U22" s="113"/>
      <c r="V22" s="122"/>
      <c r="W22" s="11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</row>
    <row r="23" spans="1:34" ht="15" customHeight="1" x14ac:dyDescent="0.2">
      <c r="A23" s="136">
        <f>1+A22</f>
        <v>43964</v>
      </c>
      <c r="B23" s="137">
        <f>A23</f>
        <v>43964</v>
      </c>
      <c r="C23" s="226"/>
      <c r="D23" s="226"/>
      <c r="E23" s="119"/>
      <c r="F23" s="119"/>
      <c r="G23" s="119"/>
      <c r="H23" s="119"/>
      <c r="I23" s="119"/>
      <c r="J23" s="119"/>
      <c r="K23" s="142">
        <f t="shared" si="1"/>
        <v>0</v>
      </c>
      <c r="L23" s="177"/>
      <c r="M23" s="178"/>
      <c r="N23" s="191" t="s">
        <v>76</v>
      </c>
      <c r="O23" s="192"/>
      <c r="P23" s="124"/>
      <c r="Q23" s="125"/>
      <c r="R23" s="125"/>
      <c r="S23" s="124"/>
      <c r="T23" s="125"/>
      <c r="U23" s="122"/>
      <c r="V23" s="122"/>
      <c r="W23" s="11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</row>
    <row r="24" spans="1:34" ht="15" customHeight="1" thickBot="1" x14ac:dyDescent="0.25">
      <c r="A24" s="136">
        <f t="shared" ref="A24:A41" si="3">1+A23</f>
        <v>43965</v>
      </c>
      <c r="B24" s="137">
        <f t="shared" ref="B24:B40" si="4">A24</f>
        <v>43965</v>
      </c>
      <c r="C24" s="226"/>
      <c r="D24" s="226"/>
      <c r="E24" s="119"/>
      <c r="F24" s="119"/>
      <c r="G24" s="119"/>
      <c r="H24" s="119"/>
      <c r="I24" s="119"/>
      <c r="J24" s="119"/>
      <c r="K24" s="142">
        <f t="shared" si="1"/>
        <v>0</v>
      </c>
      <c r="L24" s="193"/>
      <c r="M24" s="127"/>
      <c r="N24" s="128"/>
      <c r="O24" s="128"/>
      <c r="P24" s="128"/>
      <c r="Q24" s="129"/>
      <c r="R24" s="128"/>
      <c r="S24" s="129"/>
      <c r="T24" s="129"/>
      <c r="U24" s="128"/>
      <c r="V24" s="130"/>
      <c r="W24" s="131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</row>
    <row r="25" spans="1:34" ht="15" customHeight="1" x14ac:dyDescent="0.2">
      <c r="A25" s="136">
        <f t="shared" si="3"/>
        <v>43966</v>
      </c>
      <c r="B25" s="137">
        <f t="shared" si="4"/>
        <v>43966</v>
      </c>
      <c r="C25" s="226"/>
      <c r="D25" s="226"/>
      <c r="E25" s="119"/>
      <c r="F25" s="119"/>
      <c r="G25" s="119"/>
      <c r="H25" s="119"/>
      <c r="I25" s="119"/>
      <c r="J25" s="119"/>
      <c r="K25" s="142">
        <f t="shared" si="1"/>
        <v>0</v>
      </c>
      <c r="L25" s="193"/>
      <c r="M25" s="194" t="s">
        <v>77</v>
      </c>
      <c r="N25" s="171"/>
      <c r="O25" s="171"/>
      <c r="P25" s="171"/>
      <c r="Q25" s="189"/>
      <c r="R25" s="171"/>
      <c r="S25" s="189"/>
      <c r="T25" s="189"/>
      <c r="U25" s="171"/>
      <c r="V25" s="195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</row>
    <row r="26" spans="1:34" ht="15" customHeight="1" thickBot="1" x14ac:dyDescent="0.25">
      <c r="A26" s="136">
        <f t="shared" si="3"/>
        <v>43967</v>
      </c>
      <c r="B26" s="137">
        <f t="shared" si="4"/>
        <v>43967</v>
      </c>
      <c r="C26" s="226"/>
      <c r="D26" s="226"/>
      <c r="E26" s="119"/>
      <c r="F26" s="119"/>
      <c r="G26" s="119"/>
      <c r="H26" s="119"/>
      <c r="I26" s="119"/>
      <c r="J26" s="119"/>
      <c r="K26" s="142">
        <f t="shared" si="1"/>
        <v>0</v>
      </c>
      <c r="L26" s="193"/>
      <c r="M26" s="196" t="s">
        <v>78</v>
      </c>
      <c r="N26" s="171"/>
      <c r="O26" s="171"/>
      <c r="P26" s="171"/>
      <c r="Q26" s="189"/>
      <c r="R26" s="171"/>
      <c r="S26" s="189"/>
      <c r="T26" s="189"/>
      <c r="U26" s="171"/>
      <c r="V26" s="195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</row>
    <row r="27" spans="1:34" x14ac:dyDescent="0.2">
      <c r="A27" s="136">
        <f t="shared" si="3"/>
        <v>43968</v>
      </c>
      <c r="B27" s="137">
        <f t="shared" si="4"/>
        <v>43968</v>
      </c>
      <c r="C27" s="226"/>
      <c r="D27" s="226"/>
      <c r="E27" s="119"/>
      <c r="F27" s="119"/>
      <c r="G27" s="119"/>
      <c r="H27" s="119"/>
      <c r="I27" s="119"/>
      <c r="J27" s="119"/>
      <c r="K27" s="142">
        <f t="shared" si="1"/>
        <v>0</v>
      </c>
      <c r="L27" s="152"/>
      <c r="M27" s="197"/>
      <c r="N27" s="198"/>
      <c r="O27" s="198"/>
      <c r="P27" s="198"/>
      <c r="Q27" s="198"/>
      <c r="R27" s="198"/>
      <c r="S27" s="198"/>
      <c r="T27" s="198"/>
      <c r="U27" s="198"/>
      <c r="V27" s="198"/>
      <c r="W27" s="165"/>
      <c r="X27" s="199"/>
      <c r="AB27" s="187"/>
      <c r="AC27" s="187"/>
    </row>
    <row r="28" spans="1:34" ht="12.95" customHeight="1" x14ac:dyDescent="0.2">
      <c r="A28" s="138">
        <f t="shared" si="3"/>
        <v>43969</v>
      </c>
      <c r="B28" s="139">
        <f t="shared" si="4"/>
        <v>43969</v>
      </c>
      <c r="C28" s="227"/>
      <c r="D28" s="227"/>
      <c r="E28" s="121"/>
      <c r="F28" s="121"/>
      <c r="G28" s="121"/>
      <c r="H28" s="121"/>
      <c r="I28" s="121"/>
      <c r="J28" s="121"/>
      <c r="K28" s="143">
        <f t="shared" si="1"/>
        <v>0</v>
      </c>
      <c r="L28" s="161"/>
      <c r="M28" s="200" t="s">
        <v>79</v>
      </c>
      <c r="N28" s="188"/>
      <c r="O28" s="188"/>
      <c r="P28" s="188"/>
      <c r="Q28" s="188"/>
      <c r="R28" s="188"/>
      <c r="S28" s="188"/>
      <c r="T28" s="188"/>
      <c r="U28" s="188"/>
      <c r="V28" s="188"/>
      <c r="W28" s="173"/>
      <c r="X28" s="199"/>
      <c r="Y28" s="201"/>
      <c r="Z28" s="202"/>
      <c r="AA28" s="202"/>
      <c r="AB28" s="202"/>
      <c r="AC28" s="202"/>
      <c r="AD28" s="199"/>
      <c r="AE28" s="199"/>
      <c r="AF28" s="199"/>
      <c r="AG28" s="199"/>
      <c r="AH28" s="152"/>
    </row>
    <row r="29" spans="1:34" ht="15" customHeight="1" x14ac:dyDescent="0.2">
      <c r="A29" s="138">
        <f t="shared" si="3"/>
        <v>43970</v>
      </c>
      <c r="B29" s="139">
        <f t="shared" si="4"/>
        <v>43970</v>
      </c>
      <c r="C29" s="227"/>
      <c r="D29" s="227"/>
      <c r="E29" s="121"/>
      <c r="F29" s="121"/>
      <c r="G29" s="121"/>
      <c r="H29" s="121"/>
      <c r="I29" s="121"/>
      <c r="J29" s="121"/>
      <c r="K29" s="143">
        <f t="shared" si="1"/>
        <v>0</v>
      </c>
      <c r="L29" s="177"/>
      <c r="M29" s="203"/>
      <c r="N29" s="188"/>
      <c r="O29" s="188"/>
      <c r="P29" s="188"/>
      <c r="Q29" s="188"/>
      <c r="R29" s="188"/>
      <c r="S29" s="188"/>
      <c r="T29" s="188"/>
      <c r="U29" s="188"/>
      <c r="V29" s="188"/>
      <c r="W29" s="173"/>
      <c r="X29" s="199"/>
      <c r="Y29" s="152"/>
      <c r="Z29" s="152"/>
      <c r="AA29" s="152"/>
      <c r="AB29" s="152"/>
      <c r="AC29" s="152"/>
      <c r="AD29" s="199"/>
      <c r="AE29" s="199"/>
      <c r="AF29" s="199"/>
      <c r="AG29" s="199"/>
      <c r="AH29" s="152"/>
    </row>
    <row r="30" spans="1:34" ht="15" customHeight="1" x14ac:dyDescent="0.2">
      <c r="A30" s="136">
        <f t="shared" si="3"/>
        <v>43971</v>
      </c>
      <c r="B30" s="137">
        <f t="shared" si="4"/>
        <v>43971</v>
      </c>
      <c r="C30" s="226"/>
      <c r="D30" s="226"/>
      <c r="E30" s="119"/>
      <c r="F30" s="119"/>
      <c r="G30" s="119"/>
      <c r="H30" s="119"/>
      <c r="I30" s="119"/>
      <c r="J30" s="119"/>
      <c r="K30" s="142">
        <f t="shared" si="1"/>
        <v>0</v>
      </c>
      <c r="L30" s="177"/>
      <c r="M30" s="203"/>
      <c r="N30" s="188"/>
      <c r="O30" s="188"/>
      <c r="P30" s="188"/>
      <c r="Q30" s="188"/>
      <c r="R30" s="188"/>
      <c r="S30" s="188"/>
      <c r="T30" s="188"/>
      <c r="U30" s="188"/>
      <c r="V30" s="188"/>
      <c r="W30" s="173"/>
      <c r="X30" s="199"/>
      <c r="Y30" s="152"/>
      <c r="Z30" s="152"/>
      <c r="AA30" s="193"/>
      <c r="AB30" s="193"/>
      <c r="AC30" s="193"/>
      <c r="AD30" s="199"/>
      <c r="AE30" s="199"/>
      <c r="AF30" s="199"/>
      <c r="AG30" s="199"/>
      <c r="AH30" s="152"/>
    </row>
    <row r="31" spans="1:34" ht="15" customHeight="1" x14ac:dyDescent="0.2">
      <c r="A31" s="136">
        <f t="shared" si="3"/>
        <v>43972</v>
      </c>
      <c r="B31" s="137">
        <f t="shared" si="4"/>
        <v>43972</v>
      </c>
      <c r="C31" s="226"/>
      <c r="D31" s="226"/>
      <c r="E31" s="119"/>
      <c r="F31" s="119"/>
      <c r="G31" s="119"/>
      <c r="H31" s="119"/>
      <c r="I31" s="119"/>
      <c r="J31" s="119"/>
      <c r="K31" s="142">
        <f t="shared" si="1"/>
        <v>0</v>
      </c>
      <c r="L31" s="177"/>
      <c r="M31" s="203"/>
      <c r="N31" s="188"/>
      <c r="O31" s="188"/>
      <c r="P31" s="188"/>
      <c r="Q31" s="188"/>
      <c r="R31" s="188"/>
      <c r="S31" s="188"/>
      <c r="T31" s="188"/>
      <c r="U31" s="188"/>
      <c r="V31" s="188"/>
      <c r="W31" s="173"/>
      <c r="X31" s="199"/>
      <c r="Y31" s="152"/>
      <c r="Z31" s="152"/>
      <c r="AA31" s="152"/>
      <c r="AB31" s="152"/>
      <c r="AC31" s="152"/>
      <c r="AD31" s="199"/>
      <c r="AE31" s="199"/>
      <c r="AF31" s="199"/>
      <c r="AG31" s="199"/>
      <c r="AH31" s="152"/>
    </row>
    <row r="32" spans="1:34" ht="15" customHeight="1" x14ac:dyDescent="0.2">
      <c r="A32" s="136">
        <f t="shared" si="3"/>
        <v>43973</v>
      </c>
      <c r="B32" s="137">
        <f t="shared" si="4"/>
        <v>43973</v>
      </c>
      <c r="C32" s="226"/>
      <c r="D32" s="226"/>
      <c r="E32" s="119"/>
      <c r="F32" s="119"/>
      <c r="G32" s="119"/>
      <c r="H32" s="119"/>
      <c r="I32" s="119"/>
      <c r="J32" s="119"/>
      <c r="K32" s="142">
        <f t="shared" si="1"/>
        <v>0</v>
      </c>
      <c r="L32" s="177"/>
      <c r="M32" s="203"/>
      <c r="N32" s="188"/>
      <c r="O32" s="188"/>
      <c r="P32" s="188"/>
      <c r="Q32" s="188"/>
      <c r="R32" s="188"/>
      <c r="S32" s="188"/>
      <c r="T32" s="188"/>
      <c r="U32" s="188"/>
      <c r="V32" s="188"/>
      <c r="W32" s="173"/>
      <c r="X32" s="199"/>
      <c r="Y32" s="202"/>
      <c r="Z32" s="202"/>
      <c r="AA32" s="202"/>
      <c r="AB32" s="202"/>
      <c r="AC32" s="202"/>
      <c r="AD32" s="199"/>
      <c r="AE32" s="199"/>
      <c r="AF32" s="199"/>
      <c r="AG32" s="199"/>
      <c r="AH32" s="152"/>
    </row>
    <row r="33" spans="1:34" ht="15" customHeight="1" x14ac:dyDescent="0.2">
      <c r="A33" s="136">
        <f t="shared" si="3"/>
        <v>43974</v>
      </c>
      <c r="B33" s="137">
        <f t="shared" si="4"/>
        <v>43974</v>
      </c>
      <c r="C33" s="226"/>
      <c r="D33" s="226"/>
      <c r="E33" s="119"/>
      <c r="F33" s="119"/>
      <c r="G33" s="119"/>
      <c r="H33" s="119"/>
      <c r="I33" s="119"/>
      <c r="J33" s="119"/>
      <c r="K33" s="142">
        <f t="shared" si="1"/>
        <v>0</v>
      </c>
      <c r="L33" s="177"/>
      <c r="M33" s="203"/>
      <c r="N33" s="188"/>
      <c r="O33" s="188"/>
      <c r="P33" s="188"/>
      <c r="Q33" s="188"/>
      <c r="R33" s="188"/>
      <c r="S33" s="188"/>
      <c r="T33" s="188"/>
      <c r="U33" s="188"/>
      <c r="V33" s="188"/>
      <c r="W33" s="173"/>
      <c r="X33" s="199"/>
      <c r="Y33" s="152"/>
      <c r="Z33" s="152"/>
      <c r="AA33" s="152"/>
      <c r="AB33" s="152"/>
      <c r="AC33" s="152"/>
      <c r="AD33" s="199"/>
      <c r="AE33" s="199"/>
      <c r="AF33" s="199"/>
      <c r="AG33" s="199"/>
      <c r="AH33" s="152"/>
    </row>
    <row r="34" spans="1:34" ht="15" customHeight="1" x14ac:dyDescent="0.2">
      <c r="A34" s="136">
        <f t="shared" si="3"/>
        <v>43975</v>
      </c>
      <c r="B34" s="137">
        <f t="shared" si="4"/>
        <v>43975</v>
      </c>
      <c r="C34" s="226"/>
      <c r="D34" s="226"/>
      <c r="E34" s="119"/>
      <c r="F34" s="119"/>
      <c r="G34" s="119"/>
      <c r="H34" s="119"/>
      <c r="I34" s="119"/>
      <c r="J34" s="119"/>
      <c r="K34" s="142">
        <f t="shared" si="1"/>
        <v>0</v>
      </c>
      <c r="L34" s="177"/>
      <c r="M34" s="203"/>
      <c r="N34" s="188"/>
      <c r="O34" s="188"/>
      <c r="P34" s="188"/>
      <c r="Q34" s="188"/>
      <c r="R34" s="188"/>
      <c r="S34" s="188"/>
      <c r="T34" s="188"/>
      <c r="U34" s="188"/>
      <c r="V34" s="188"/>
      <c r="W34" s="173"/>
      <c r="X34" s="199"/>
      <c r="Y34" s="152"/>
      <c r="Z34" s="152"/>
      <c r="AA34" s="152"/>
      <c r="AB34" s="152"/>
      <c r="AC34" s="152"/>
      <c r="AD34" s="199"/>
      <c r="AE34" s="199"/>
      <c r="AF34" s="199"/>
      <c r="AG34" s="199"/>
      <c r="AH34" s="152"/>
    </row>
    <row r="35" spans="1:34" ht="15" customHeight="1" x14ac:dyDescent="0.2">
      <c r="A35" s="138">
        <f t="shared" si="3"/>
        <v>43976</v>
      </c>
      <c r="B35" s="139">
        <f t="shared" si="4"/>
        <v>43976</v>
      </c>
      <c r="C35" s="227"/>
      <c r="D35" s="227"/>
      <c r="E35" s="121"/>
      <c r="F35" s="121"/>
      <c r="G35" s="121"/>
      <c r="H35" s="121"/>
      <c r="I35" s="121"/>
      <c r="J35" s="121"/>
      <c r="K35" s="143">
        <f t="shared" si="1"/>
        <v>0</v>
      </c>
      <c r="L35" s="177"/>
      <c r="M35" s="203"/>
      <c r="N35" s="188"/>
      <c r="O35" s="188"/>
      <c r="P35" s="188"/>
      <c r="Q35" s="188"/>
      <c r="R35" s="188"/>
      <c r="S35" s="188"/>
      <c r="T35" s="188"/>
      <c r="U35" s="188"/>
      <c r="V35" s="188"/>
      <c r="W35" s="173"/>
      <c r="X35" s="199"/>
      <c r="Y35" s="152"/>
      <c r="Z35" s="152"/>
      <c r="AA35" s="152"/>
      <c r="AB35" s="152"/>
      <c r="AC35" s="152"/>
      <c r="AD35" s="199"/>
      <c r="AE35" s="199"/>
      <c r="AF35" s="199"/>
      <c r="AG35" s="199"/>
      <c r="AH35" s="152"/>
    </row>
    <row r="36" spans="1:34" ht="15" customHeight="1" x14ac:dyDescent="0.2">
      <c r="A36" s="138">
        <f t="shared" si="3"/>
        <v>43977</v>
      </c>
      <c r="B36" s="139">
        <f t="shared" si="4"/>
        <v>43977</v>
      </c>
      <c r="C36" s="227"/>
      <c r="D36" s="227"/>
      <c r="E36" s="121"/>
      <c r="F36" s="121"/>
      <c r="G36" s="121"/>
      <c r="H36" s="121"/>
      <c r="I36" s="121"/>
      <c r="J36" s="121"/>
      <c r="K36" s="143">
        <f t="shared" si="1"/>
        <v>0</v>
      </c>
      <c r="L36" s="177"/>
      <c r="M36" s="203"/>
      <c r="N36" s="188"/>
      <c r="O36" s="188"/>
      <c r="P36" s="188"/>
      <c r="Q36" s="188"/>
      <c r="R36" s="188"/>
      <c r="S36" s="188"/>
      <c r="T36" s="188"/>
      <c r="U36" s="188"/>
      <c r="V36" s="188"/>
      <c r="W36" s="173"/>
      <c r="X36" s="199"/>
      <c r="Y36" s="152"/>
      <c r="Z36" s="152"/>
      <c r="AA36" s="152"/>
      <c r="AB36" s="152"/>
      <c r="AC36" s="152"/>
      <c r="AD36" s="199"/>
      <c r="AE36" s="199"/>
      <c r="AF36" s="199"/>
      <c r="AG36" s="199"/>
      <c r="AH36" s="152"/>
    </row>
    <row r="37" spans="1:34" ht="15" customHeight="1" x14ac:dyDescent="0.2">
      <c r="A37" s="136">
        <f t="shared" si="3"/>
        <v>43978</v>
      </c>
      <c r="B37" s="137">
        <f t="shared" si="4"/>
        <v>43978</v>
      </c>
      <c r="C37" s="226"/>
      <c r="D37" s="226"/>
      <c r="E37" s="119"/>
      <c r="F37" s="119"/>
      <c r="G37" s="119"/>
      <c r="H37" s="119"/>
      <c r="I37" s="119"/>
      <c r="J37" s="119"/>
      <c r="K37" s="142">
        <f t="shared" si="1"/>
        <v>0</v>
      </c>
      <c r="L37" s="177"/>
      <c r="M37" s="203"/>
      <c r="N37" s="188"/>
      <c r="O37" s="188"/>
      <c r="P37" s="188"/>
      <c r="Q37" s="188"/>
      <c r="R37" s="188"/>
      <c r="S37" s="188"/>
      <c r="T37" s="188"/>
      <c r="U37" s="188"/>
      <c r="V37" s="188"/>
      <c r="W37" s="173"/>
      <c r="X37" s="199"/>
      <c r="Y37" s="152"/>
      <c r="Z37" s="152"/>
      <c r="AA37" s="152"/>
      <c r="AB37" s="152"/>
      <c r="AC37" s="152"/>
      <c r="AD37" s="199"/>
      <c r="AE37" s="199"/>
      <c r="AF37" s="199"/>
      <c r="AG37" s="199"/>
      <c r="AH37" s="152"/>
    </row>
    <row r="38" spans="1:34" ht="15" customHeight="1" x14ac:dyDescent="0.2">
      <c r="A38" s="136">
        <f t="shared" si="3"/>
        <v>43979</v>
      </c>
      <c r="B38" s="137">
        <f t="shared" si="4"/>
        <v>43979</v>
      </c>
      <c r="C38" s="226"/>
      <c r="D38" s="226"/>
      <c r="E38" s="119"/>
      <c r="F38" s="119"/>
      <c r="G38" s="119"/>
      <c r="H38" s="119"/>
      <c r="I38" s="119"/>
      <c r="J38" s="119"/>
      <c r="K38" s="142">
        <f t="shared" si="1"/>
        <v>0</v>
      </c>
      <c r="L38" s="177"/>
      <c r="M38" s="203"/>
      <c r="N38" s="188"/>
      <c r="O38" s="188"/>
      <c r="P38" s="188"/>
      <c r="Q38" s="188"/>
      <c r="R38" s="188"/>
      <c r="S38" s="188"/>
      <c r="T38" s="188"/>
      <c r="U38" s="188"/>
      <c r="V38" s="188"/>
      <c r="W38" s="173"/>
      <c r="X38" s="199"/>
      <c r="Y38" s="152"/>
      <c r="Z38" s="152"/>
      <c r="AA38" s="152"/>
      <c r="AB38" s="152"/>
      <c r="AC38" s="152"/>
      <c r="AD38" s="199"/>
      <c r="AE38" s="199"/>
      <c r="AF38" s="199"/>
      <c r="AG38" s="199"/>
      <c r="AH38" s="152"/>
    </row>
    <row r="39" spans="1:34" ht="15" customHeight="1" x14ac:dyDescent="0.2">
      <c r="A39" s="136">
        <f t="shared" si="3"/>
        <v>43980</v>
      </c>
      <c r="B39" s="137">
        <f t="shared" si="4"/>
        <v>43980</v>
      </c>
      <c r="C39" s="226"/>
      <c r="D39" s="226"/>
      <c r="E39" s="119"/>
      <c r="F39" s="119"/>
      <c r="G39" s="119"/>
      <c r="H39" s="119"/>
      <c r="I39" s="119"/>
      <c r="J39" s="119"/>
      <c r="K39" s="142">
        <f t="shared" si="1"/>
        <v>0</v>
      </c>
      <c r="L39" s="177"/>
      <c r="M39" s="203"/>
      <c r="N39" s="188"/>
      <c r="O39" s="188"/>
      <c r="P39" s="188"/>
      <c r="Q39" s="188"/>
      <c r="R39" s="188"/>
      <c r="S39" s="188"/>
      <c r="T39" s="188"/>
      <c r="U39" s="188"/>
      <c r="V39" s="188"/>
      <c r="W39" s="173"/>
      <c r="X39" s="199"/>
      <c r="Y39" s="152"/>
      <c r="Z39" s="152"/>
      <c r="AA39" s="152"/>
      <c r="AB39" s="152"/>
      <c r="AC39" s="152"/>
      <c r="AD39" s="199"/>
      <c r="AE39" s="199"/>
      <c r="AF39" s="199"/>
      <c r="AG39" s="199"/>
      <c r="AH39" s="152"/>
    </row>
    <row r="40" spans="1:34" ht="15" customHeight="1" x14ac:dyDescent="0.2">
      <c r="A40" s="136">
        <f t="shared" si="3"/>
        <v>43981</v>
      </c>
      <c r="B40" s="137">
        <f t="shared" si="4"/>
        <v>43981</v>
      </c>
      <c r="C40" s="226"/>
      <c r="D40" s="226"/>
      <c r="E40" s="119"/>
      <c r="F40" s="119"/>
      <c r="G40" s="119"/>
      <c r="H40" s="119"/>
      <c r="I40" s="119"/>
      <c r="J40" s="119"/>
      <c r="K40" s="142">
        <f t="shared" si="1"/>
        <v>0</v>
      </c>
      <c r="L40" s="177"/>
      <c r="M40" s="178"/>
      <c r="N40" s="189" t="s">
        <v>75</v>
      </c>
      <c r="O40" s="124"/>
      <c r="P40" s="125"/>
      <c r="Q40" s="125"/>
      <c r="R40" s="122"/>
      <c r="S40" s="190" t="s">
        <v>28</v>
      </c>
      <c r="T40" s="125"/>
      <c r="U40" s="125"/>
      <c r="V40" s="126"/>
      <c r="W40" s="114"/>
      <c r="X40" s="199"/>
      <c r="Y40" s="152"/>
      <c r="Z40" s="152"/>
      <c r="AA40" s="152"/>
      <c r="AB40" s="152"/>
      <c r="AC40" s="152"/>
      <c r="AD40" s="199"/>
      <c r="AE40" s="199"/>
      <c r="AF40" s="199"/>
      <c r="AG40" s="199"/>
      <c r="AH40" s="152"/>
    </row>
    <row r="41" spans="1:34" ht="15" customHeight="1" x14ac:dyDescent="0.2">
      <c r="A41" s="136">
        <f t="shared" si="3"/>
        <v>43982</v>
      </c>
      <c r="B41" s="137">
        <f t="shared" ref="B41" si="5">A41</f>
        <v>43982</v>
      </c>
      <c r="C41" s="226"/>
      <c r="D41" s="226"/>
      <c r="E41" s="119"/>
      <c r="F41" s="119"/>
      <c r="G41" s="119"/>
      <c r="H41" s="119"/>
      <c r="I41" s="119"/>
      <c r="J41" s="119"/>
      <c r="K41" s="142">
        <f t="shared" ref="K41" si="6">(H41-G41)+(F41-E41)+(J41-I41)</f>
        <v>0</v>
      </c>
      <c r="L41" s="177"/>
      <c r="M41" s="178"/>
      <c r="N41" s="189"/>
      <c r="O41" s="123"/>
      <c r="P41" s="113"/>
      <c r="Q41" s="113"/>
      <c r="R41" s="122"/>
      <c r="S41" s="172"/>
      <c r="T41" s="113"/>
      <c r="U41" s="113"/>
      <c r="V41" s="122"/>
      <c r="W41" s="114"/>
      <c r="X41" s="199"/>
      <c r="Y41" s="152"/>
      <c r="Z41" s="152"/>
      <c r="AA41" s="152"/>
      <c r="AB41" s="152"/>
      <c r="AC41" s="152"/>
      <c r="AD41" s="199"/>
      <c r="AE41" s="199"/>
      <c r="AF41" s="199"/>
      <c r="AG41" s="199"/>
      <c r="AH41" s="152"/>
    </row>
    <row r="42" spans="1:34" ht="15" customHeight="1" x14ac:dyDescent="0.2">
      <c r="A42" s="140"/>
      <c r="B42" s="141"/>
      <c r="C42" s="228"/>
      <c r="D42" s="228"/>
      <c r="E42" s="205"/>
      <c r="F42" s="205"/>
      <c r="G42" s="205"/>
      <c r="H42" s="205"/>
      <c r="I42" s="205"/>
      <c r="J42" s="205"/>
      <c r="K42" s="144"/>
      <c r="L42" s="177"/>
      <c r="M42" s="116"/>
      <c r="N42" s="123"/>
      <c r="O42" s="123"/>
      <c r="P42" s="113"/>
      <c r="Q42" s="113"/>
      <c r="R42" s="113"/>
      <c r="S42" s="113"/>
      <c r="T42" s="113"/>
      <c r="U42" s="113"/>
      <c r="V42" s="122"/>
      <c r="W42" s="114"/>
      <c r="X42" s="199"/>
      <c r="Y42" s="206"/>
      <c r="Z42" s="206"/>
      <c r="AA42" s="152"/>
      <c r="AB42" s="152"/>
      <c r="AC42" s="152"/>
      <c r="AD42" s="199"/>
      <c r="AE42" s="199"/>
      <c r="AF42" s="199"/>
      <c r="AG42" s="199"/>
      <c r="AH42" s="152"/>
    </row>
    <row r="43" spans="1:34" ht="15" customHeight="1" thickBot="1" x14ac:dyDescent="0.25">
      <c r="L43" s="177"/>
      <c r="M43" s="178"/>
      <c r="N43" s="191" t="s">
        <v>76</v>
      </c>
      <c r="O43" s="192"/>
      <c r="P43" s="124"/>
      <c r="Q43" s="125"/>
      <c r="R43" s="125"/>
      <c r="S43" s="124"/>
      <c r="T43" s="125"/>
      <c r="U43" s="122"/>
      <c r="V43" s="122"/>
      <c r="W43" s="114"/>
      <c r="X43" s="199"/>
      <c r="Y43" s="152"/>
      <c r="Z43" s="152"/>
      <c r="AA43" s="152"/>
      <c r="AB43" s="152"/>
      <c r="AC43" s="152"/>
      <c r="AD43" s="199"/>
      <c r="AE43" s="199"/>
      <c r="AF43" s="199"/>
      <c r="AG43" s="199"/>
      <c r="AH43" s="152"/>
    </row>
    <row r="44" spans="1:34" ht="18.600000000000001" customHeight="1" thickBot="1" x14ac:dyDescent="0.25">
      <c r="A44" s="145" t="s">
        <v>80</v>
      </c>
      <c r="B44" s="153"/>
      <c r="C44" s="153"/>
      <c r="E44" s="153"/>
      <c r="F44" s="177"/>
      <c r="H44" s="193"/>
      <c r="I44" s="193"/>
      <c r="J44" s="207"/>
      <c r="K44" s="146">
        <f>SUM(K10:K41)</f>
        <v>0</v>
      </c>
      <c r="L44" s="193"/>
      <c r="M44" s="132"/>
      <c r="N44" s="133"/>
      <c r="O44" s="133"/>
      <c r="P44" s="133"/>
      <c r="Q44" s="133"/>
      <c r="R44" s="133"/>
      <c r="S44" s="133"/>
      <c r="T44" s="133"/>
      <c r="U44" s="133"/>
      <c r="V44" s="133"/>
      <c r="W44" s="131"/>
      <c r="X44" s="199"/>
    </row>
    <row r="45" spans="1:34" ht="14.1" customHeight="1" thickTop="1" x14ac:dyDescent="0.2">
      <c r="A45" s="208" t="s">
        <v>277</v>
      </c>
      <c r="B45" s="208"/>
      <c r="C45" s="208"/>
      <c r="D45" s="229"/>
      <c r="E45" s="208"/>
      <c r="F45" s="208"/>
      <c r="G45" s="208"/>
      <c r="H45" s="208"/>
      <c r="I45" s="208"/>
      <c r="J45" s="208"/>
      <c r="K45" s="208"/>
      <c r="L45" s="193"/>
      <c r="W45" s="198"/>
      <c r="X45" s="199"/>
    </row>
    <row r="46" spans="1:34" ht="25.5" customHeight="1" x14ac:dyDescent="0.2">
      <c r="A46" s="238" t="s">
        <v>312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193"/>
      <c r="X46" s="199"/>
    </row>
    <row r="47" spans="1:34" x14ac:dyDescent="0.2">
      <c r="V47" s="199"/>
      <c r="W47" s="199"/>
      <c r="X47" s="199"/>
    </row>
    <row r="48" spans="1:34" ht="15" customHeight="1" x14ac:dyDescent="0.2">
      <c r="H48" s="209"/>
      <c r="I48" s="209"/>
      <c r="V48" s="199"/>
      <c r="W48" s="199"/>
      <c r="X48" s="199"/>
    </row>
    <row r="49" spans="4:29" ht="8.1" customHeight="1" x14ac:dyDescent="0.2">
      <c r="H49" s="209"/>
      <c r="I49" s="209"/>
      <c r="V49" s="199"/>
      <c r="W49" s="199"/>
      <c r="X49" s="199"/>
    </row>
    <row r="50" spans="4:29" ht="8.1" customHeight="1" x14ac:dyDescent="0.2">
      <c r="H50" s="209"/>
      <c r="I50" s="209"/>
      <c r="V50" s="199"/>
      <c r="W50" s="199"/>
      <c r="X50" s="199"/>
    </row>
    <row r="51" spans="4:29" s="208" customFormat="1" ht="15" customHeight="1" x14ac:dyDescent="0.2">
      <c r="D51" s="229"/>
      <c r="M51" s="145"/>
      <c r="N51" s="145"/>
      <c r="O51" s="145"/>
      <c r="P51" s="145"/>
      <c r="Q51" s="145"/>
      <c r="R51" s="145"/>
      <c r="S51" s="145"/>
      <c r="T51" s="145"/>
      <c r="U51" s="145"/>
      <c r="V51" s="199"/>
      <c r="W51" s="199"/>
      <c r="X51" s="199"/>
    </row>
    <row r="52" spans="4:29" ht="6.6" customHeight="1" x14ac:dyDescent="0.2">
      <c r="V52" s="199"/>
      <c r="W52" s="199"/>
      <c r="X52" s="199"/>
    </row>
    <row r="53" spans="4:29" ht="15" customHeight="1" x14ac:dyDescent="0.2">
      <c r="V53" s="199"/>
      <c r="W53" s="199"/>
      <c r="X53" s="199"/>
    </row>
    <row r="54" spans="4:29" x14ac:dyDescent="0.2">
      <c r="V54" s="199"/>
      <c r="W54" s="199"/>
      <c r="X54" s="199"/>
      <c r="Y54" s="199"/>
      <c r="Z54" s="199"/>
      <c r="AA54" s="199"/>
      <c r="AB54" s="199"/>
    </row>
    <row r="55" spans="4:29" s="208" customFormat="1" x14ac:dyDescent="0.2">
      <c r="D55" s="229"/>
      <c r="V55" s="210"/>
      <c r="W55" s="210"/>
      <c r="X55" s="210"/>
      <c r="Y55" s="210"/>
      <c r="Z55" s="210"/>
      <c r="AA55" s="210"/>
      <c r="AB55" s="210"/>
    </row>
    <row r="56" spans="4:29" x14ac:dyDescent="0.2">
      <c r="V56" s="199"/>
      <c r="W56" s="199"/>
      <c r="X56" s="211"/>
      <c r="Y56" s="211"/>
      <c r="Z56" s="211"/>
      <c r="AA56" s="211"/>
      <c r="AB56" s="199"/>
    </row>
    <row r="57" spans="4:29" x14ac:dyDescent="0.2">
      <c r="V57" s="199"/>
      <c r="W57" s="199"/>
      <c r="X57" s="199"/>
      <c r="Y57" s="212"/>
      <c r="Z57" s="212"/>
      <c r="AA57" s="199"/>
      <c r="AB57" s="199"/>
      <c r="AC57" s="213"/>
    </row>
    <row r="58" spans="4:29" x14ac:dyDescent="0.2">
      <c r="R58" s="152"/>
      <c r="S58" s="152"/>
      <c r="T58" s="152"/>
      <c r="U58" s="152"/>
      <c r="V58" s="199"/>
      <c r="W58" s="199"/>
      <c r="X58" s="199"/>
      <c r="Y58" s="212"/>
      <c r="Z58" s="212"/>
      <c r="AA58" s="199"/>
      <c r="AB58" s="199"/>
    </row>
    <row r="59" spans="4:29" x14ac:dyDescent="0.2">
      <c r="R59" s="152"/>
      <c r="S59" s="152"/>
      <c r="T59" s="152"/>
      <c r="U59" s="152"/>
      <c r="V59" s="199"/>
      <c r="W59" s="199"/>
      <c r="X59" s="199"/>
      <c r="Y59" s="212"/>
      <c r="Z59" s="212"/>
      <c r="AA59" s="199"/>
      <c r="AB59" s="199"/>
    </row>
    <row r="60" spans="4:29" ht="6.95" customHeight="1" x14ac:dyDescent="0.2">
      <c r="R60" s="152"/>
      <c r="S60" s="152"/>
      <c r="T60" s="152"/>
      <c r="U60" s="152"/>
      <c r="V60" s="199"/>
      <c r="W60" s="199"/>
      <c r="X60" s="199"/>
      <c r="Y60" s="212"/>
      <c r="Z60" s="212"/>
      <c r="AA60" s="199"/>
      <c r="AB60" s="199"/>
    </row>
    <row r="61" spans="4:29" x14ac:dyDescent="0.2">
      <c r="R61" s="152"/>
      <c r="S61" s="152"/>
      <c r="T61" s="152"/>
      <c r="U61" s="152"/>
      <c r="V61" s="199"/>
      <c r="W61" s="199"/>
      <c r="X61" s="199"/>
      <c r="Y61" s="214"/>
      <c r="Z61" s="199"/>
      <c r="AA61" s="199"/>
      <c r="AB61" s="199"/>
    </row>
    <row r="62" spans="4:29" x14ac:dyDescent="0.2">
      <c r="R62" s="152"/>
      <c r="S62" s="152"/>
      <c r="T62" s="152"/>
      <c r="U62" s="152"/>
      <c r="V62" s="199"/>
      <c r="W62" s="199"/>
      <c r="X62" s="199"/>
      <c r="Y62" s="199"/>
      <c r="Z62" s="199"/>
      <c r="AA62" s="199"/>
      <c r="AB62" s="199"/>
    </row>
    <row r="63" spans="4:29" ht="7.5" customHeight="1" x14ac:dyDescent="0.2">
      <c r="R63" s="152"/>
      <c r="S63" s="152"/>
      <c r="T63" s="152"/>
      <c r="U63" s="152"/>
    </row>
  </sheetData>
  <sheetProtection password="EB11" sheet="1" objects="1" scenarios="1" selectLockedCells="1"/>
  <mergeCells count="4">
    <mergeCell ref="C3:F3"/>
    <mergeCell ref="C5:G5"/>
    <mergeCell ref="C6:G6"/>
    <mergeCell ref="A46:K46"/>
  </mergeCells>
  <dataValidations count="2">
    <dataValidation type="list" allowBlank="1" showInputMessage="1" showErrorMessage="1" sqref="C11:C41" xr:uid="{4E933797-FEEC-4B1A-80CA-0A581B9A1DFD}">
      <formula1>Code</formula1>
    </dataValidation>
    <dataValidation type="list" allowBlank="1" showInputMessage="1" showErrorMessage="1" sqref="D11:D41" xr:uid="{AE783202-E7C8-4C00-B2A1-F0D0A6FD58F4}">
      <formula1>INDIRECT(C11)</formula1>
    </dataValidation>
  </dataValidations>
  <hyperlinks>
    <hyperlink ref="M26" r:id="rId1" xr:uid="{664402F6-6F4A-464B-872D-5A4D6231F759}"/>
  </hyperlinks>
  <pageMargins left="0.51181102362204722" right="0.51181102362204722" top="0.35433070866141736" bottom="0.35433070866141736" header="0.31496062992125984" footer="0.31496062992125984"/>
  <pageSetup paperSize="9" scale="76" orientation="landscape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F4B64-1A69-4858-9895-FF664C46620F}">
  <sheetPr>
    <pageSetUpPr fitToPage="1"/>
  </sheetPr>
  <dimension ref="A1:AH62"/>
  <sheetViews>
    <sheetView showGridLines="0" zoomScaleNormal="100" workbookViewId="0">
      <selection activeCell="C11" sqref="C11"/>
    </sheetView>
  </sheetViews>
  <sheetFormatPr defaultColWidth="9.140625" defaultRowHeight="12.75" x14ac:dyDescent="0.2"/>
  <cols>
    <col min="1" max="1" width="7.7109375" style="145" customWidth="1"/>
    <col min="2" max="2" width="8.5703125" style="145" customWidth="1"/>
    <col min="3" max="3" width="14.7109375" style="153" customWidth="1"/>
    <col min="4" max="4" width="40.7109375" style="153" customWidth="1"/>
    <col min="5" max="9" width="8.5703125" style="145" customWidth="1"/>
    <col min="10" max="11" width="10.5703125" style="145" customWidth="1"/>
    <col min="12" max="12" width="5" style="145" customWidth="1"/>
    <col min="13" max="13" width="6.140625" style="145" customWidth="1"/>
    <col min="14" max="14" width="5.5703125" style="145" customWidth="1"/>
    <col min="15" max="15" width="8.42578125" style="145" customWidth="1"/>
    <col min="16" max="17" width="8.85546875" style="145" customWidth="1"/>
    <col min="18" max="18" width="10.42578125" style="145" bestFit="1" customWidth="1"/>
    <col min="19" max="19" width="8.85546875" style="145" customWidth="1"/>
    <col min="20" max="20" width="11.42578125" style="145" customWidth="1"/>
    <col min="21" max="21" width="8.85546875" style="145" customWidth="1"/>
    <col min="22" max="22" width="8.140625" style="145" customWidth="1"/>
    <col min="23" max="23" width="2.85546875" style="145" customWidth="1"/>
    <col min="24" max="24" width="2.42578125" style="145" customWidth="1"/>
    <col min="25" max="28" width="9.140625" style="145"/>
    <col min="29" max="29" width="28.140625" style="145" customWidth="1"/>
    <col min="30" max="16384" width="9.140625" style="145"/>
  </cols>
  <sheetData>
    <row r="1" spans="1:24" ht="21" x14ac:dyDescent="0.35">
      <c r="A1" s="221" t="s">
        <v>0</v>
      </c>
      <c r="B1" s="149"/>
      <c r="C1" s="221"/>
      <c r="D1" s="221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</row>
    <row r="2" spans="1:24" s="106" customFormat="1" ht="24.95" customHeight="1" x14ac:dyDescent="0.35">
      <c r="A2" s="232" t="s">
        <v>1</v>
      </c>
      <c r="B2" s="105"/>
      <c r="C2" s="222"/>
      <c r="D2" s="222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24" s="106" customFormat="1" ht="15.75" x14ac:dyDescent="0.25">
      <c r="A3" s="107"/>
      <c r="B3" s="150" t="s">
        <v>2</v>
      </c>
      <c r="C3" s="239"/>
      <c r="D3" s="239"/>
      <c r="E3" s="239"/>
      <c r="F3" s="239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51" t="s">
        <v>71</v>
      </c>
      <c r="R3" s="148" t="s">
        <v>313</v>
      </c>
    </row>
    <row r="4" spans="1:24" s="106" customFormat="1" x14ac:dyDescent="0.2">
      <c r="C4" s="223"/>
      <c r="D4" s="223"/>
      <c r="E4" s="109"/>
      <c r="F4" s="109"/>
      <c r="G4" s="109"/>
      <c r="H4" s="109"/>
    </row>
    <row r="5" spans="1:24" s="106" customFormat="1" x14ac:dyDescent="0.2">
      <c r="B5" s="145" t="s">
        <v>72</v>
      </c>
      <c r="C5" s="240"/>
      <c r="D5" s="240"/>
      <c r="E5" s="240"/>
      <c r="F5" s="240"/>
      <c r="G5" s="240"/>
      <c r="H5" s="109"/>
    </row>
    <row r="6" spans="1:24" s="106" customFormat="1" ht="15.75" x14ac:dyDescent="0.25">
      <c r="A6" s="110"/>
      <c r="C6" s="241"/>
      <c r="D6" s="241"/>
      <c r="E6" s="241"/>
      <c r="F6" s="241"/>
      <c r="G6" s="241"/>
      <c r="H6" s="109"/>
      <c r="I6" s="145" t="s">
        <v>73</v>
      </c>
      <c r="J6" s="230"/>
      <c r="K6" s="108"/>
      <c r="L6" s="108"/>
      <c r="M6" s="110"/>
      <c r="N6" s="111"/>
      <c r="O6" s="111"/>
      <c r="P6" s="108"/>
      <c r="Q6" s="145"/>
      <c r="R6" s="150" t="s">
        <v>8</v>
      </c>
      <c r="T6" s="154" t="s">
        <v>74</v>
      </c>
      <c r="U6" s="108"/>
      <c r="V6" s="112"/>
    </row>
    <row r="7" spans="1:24" ht="13.5" thickBot="1" x14ac:dyDescent="0.25">
      <c r="H7" s="152"/>
    </row>
    <row r="8" spans="1:24" ht="15" customHeight="1" thickTop="1" x14ac:dyDescent="0.2">
      <c r="A8" s="155" t="s">
        <v>45</v>
      </c>
      <c r="B8" s="156"/>
      <c r="C8" s="224" t="s">
        <v>13</v>
      </c>
      <c r="D8" s="224" t="s">
        <v>13</v>
      </c>
      <c r="E8" s="158" t="s">
        <v>278</v>
      </c>
      <c r="F8" s="159"/>
      <c r="G8" s="158" t="s">
        <v>279</v>
      </c>
      <c r="H8" s="159"/>
      <c r="I8" s="158" t="s">
        <v>280</v>
      </c>
      <c r="J8" s="158"/>
      <c r="K8" s="160" t="s">
        <v>16</v>
      </c>
      <c r="L8" s="161"/>
      <c r="M8" s="162"/>
      <c r="N8" s="163"/>
      <c r="O8" s="164"/>
      <c r="P8" s="163"/>
      <c r="Q8" s="163"/>
      <c r="R8" s="163"/>
      <c r="S8" s="163"/>
      <c r="T8" s="163"/>
      <c r="U8" s="163"/>
      <c r="V8" s="164"/>
      <c r="W8" s="165"/>
    </row>
    <row r="9" spans="1:24" ht="15" customHeight="1" thickBot="1" x14ac:dyDescent="0.25">
      <c r="A9" s="166" t="str">
        <f>$R$3</f>
        <v>JUNE</v>
      </c>
      <c r="B9" s="167"/>
      <c r="C9" s="215" t="s">
        <v>17</v>
      </c>
      <c r="D9" s="215" t="s">
        <v>283</v>
      </c>
      <c r="E9" s="168" t="s">
        <v>18</v>
      </c>
      <c r="F9" s="168" t="s">
        <v>19</v>
      </c>
      <c r="G9" s="168" t="s">
        <v>18</v>
      </c>
      <c r="H9" s="168" t="s">
        <v>19</v>
      </c>
      <c r="I9" s="168" t="s">
        <v>47</v>
      </c>
      <c r="J9" s="168" t="s">
        <v>48</v>
      </c>
      <c r="K9" s="169" t="s">
        <v>20</v>
      </c>
      <c r="L9" s="161"/>
      <c r="M9" s="170"/>
      <c r="N9" s="171"/>
      <c r="O9" s="171"/>
      <c r="P9" s="172"/>
      <c r="Q9" s="172"/>
      <c r="R9" s="172"/>
      <c r="S9" s="172"/>
      <c r="T9" s="172"/>
      <c r="U9" s="172"/>
      <c r="V9" s="172"/>
      <c r="W9" s="173"/>
      <c r="X9" s="174"/>
    </row>
    <row r="10" spans="1:24" ht="15" customHeight="1" thickTop="1" x14ac:dyDescent="0.2">
      <c r="A10" s="134" t="s">
        <v>49</v>
      </c>
      <c r="B10" s="135" t="s">
        <v>50</v>
      </c>
      <c r="C10" s="225"/>
      <c r="D10" s="225"/>
      <c r="E10" s="175"/>
      <c r="F10" s="175"/>
      <c r="G10" s="175"/>
      <c r="H10" s="175"/>
      <c r="I10" s="175"/>
      <c r="J10" s="175"/>
      <c r="K10" s="176"/>
      <c r="L10" s="177"/>
      <c r="M10" s="178"/>
      <c r="N10" s="179"/>
      <c r="O10" s="180"/>
      <c r="P10" s="181"/>
      <c r="Q10" s="181"/>
      <c r="R10" s="181"/>
      <c r="S10" s="181"/>
      <c r="T10" s="181"/>
      <c r="U10" s="181"/>
      <c r="V10" s="182"/>
      <c r="W10" s="183"/>
    </row>
    <row r="11" spans="1:24" ht="15" customHeight="1" x14ac:dyDescent="0.2">
      <c r="A11" s="136">
        <v>43983</v>
      </c>
      <c r="B11" s="137">
        <f>A11</f>
        <v>43983</v>
      </c>
      <c r="C11" s="226"/>
      <c r="D11" s="226"/>
      <c r="E11" s="119"/>
      <c r="F11" s="119"/>
      <c r="G11" s="119"/>
      <c r="H11" s="119"/>
      <c r="I11" s="119"/>
      <c r="J11" s="119"/>
      <c r="K11" s="142">
        <f>(H11-G11)+(F11-E11)+(J11-I11)</f>
        <v>0</v>
      </c>
      <c r="L11" s="177"/>
      <c r="M11" s="184"/>
      <c r="N11" s="185"/>
      <c r="O11" s="180"/>
      <c r="P11" s="181"/>
      <c r="Q11" s="181"/>
      <c r="R11" s="181"/>
      <c r="S11" s="181"/>
      <c r="T11" s="181"/>
      <c r="U11" s="181"/>
      <c r="V11" s="182"/>
      <c r="W11" s="183"/>
      <c r="X11" s="186"/>
    </row>
    <row r="12" spans="1:24" ht="15" customHeight="1" x14ac:dyDescent="0.2">
      <c r="A12" s="136">
        <f>A11+1</f>
        <v>43984</v>
      </c>
      <c r="B12" s="137">
        <f t="shared" ref="B12:B22" si="0">A12</f>
        <v>43984</v>
      </c>
      <c r="C12" s="226"/>
      <c r="D12" s="226"/>
      <c r="E12" s="119"/>
      <c r="F12" s="119"/>
      <c r="G12" s="119"/>
      <c r="H12" s="119"/>
      <c r="I12" s="119"/>
      <c r="J12" s="119"/>
      <c r="K12" s="142">
        <f t="shared" ref="K12:K40" si="1">(H12-G12)+(F12-E12)+(J12-I12)</f>
        <v>0</v>
      </c>
      <c r="L12" s="177"/>
      <c r="M12" s="184"/>
      <c r="N12" s="185"/>
      <c r="O12" s="180"/>
      <c r="P12" s="181"/>
      <c r="Q12" s="181"/>
      <c r="R12" s="181"/>
      <c r="S12" s="181"/>
      <c r="T12" s="181"/>
      <c r="U12" s="181"/>
      <c r="V12" s="182"/>
      <c r="W12" s="183"/>
      <c r="X12" s="186"/>
    </row>
    <row r="13" spans="1:24" ht="15" customHeight="1" x14ac:dyDescent="0.2">
      <c r="A13" s="136">
        <f>1+A12</f>
        <v>43985</v>
      </c>
      <c r="B13" s="137">
        <f t="shared" si="0"/>
        <v>43985</v>
      </c>
      <c r="C13" s="226"/>
      <c r="D13" s="226"/>
      <c r="E13" s="119"/>
      <c r="F13" s="119"/>
      <c r="G13" s="119"/>
      <c r="H13" s="119"/>
      <c r="I13" s="119"/>
      <c r="J13" s="119"/>
      <c r="K13" s="142">
        <f t="shared" si="1"/>
        <v>0</v>
      </c>
      <c r="L13" s="177"/>
      <c r="M13" s="184"/>
      <c r="N13" s="185"/>
      <c r="O13" s="180"/>
      <c r="P13" s="181"/>
      <c r="Q13" s="181"/>
      <c r="R13" s="181"/>
      <c r="S13" s="181"/>
      <c r="T13" s="181"/>
      <c r="U13" s="181"/>
      <c r="V13" s="182"/>
      <c r="W13" s="183"/>
      <c r="X13" s="186"/>
    </row>
    <row r="14" spans="1:24" ht="15" customHeight="1" x14ac:dyDescent="0.2">
      <c r="A14" s="138">
        <f t="shared" ref="A14:A22" si="2">1+A13</f>
        <v>43986</v>
      </c>
      <c r="B14" s="139">
        <f t="shared" si="0"/>
        <v>43986</v>
      </c>
      <c r="C14" s="227"/>
      <c r="D14" s="227"/>
      <c r="E14" s="121"/>
      <c r="F14" s="121"/>
      <c r="G14" s="121"/>
      <c r="H14" s="121"/>
      <c r="I14" s="121"/>
      <c r="J14" s="121"/>
      <c r="K14" s="143">
        <f t="shared" si="1"/>
        <v>0</v>
      </c>
      <c r="L14" s="177"/>
      <c r="M14" s="184"/>
      <c r="N14" s="185"/>
      <c r="O14" s="180"/>
      <c r="P14" s="181"/>
      <c r="Q14" s="181"/>
      <c r="R14" s="181"/>
      <c r="S14" s="181"/>
      <c r="T14" s="181"/>
      <c r="U14" s="181"/>
      <c r="V14" s="182"/>
      <c r="W14" s="183"/>
    </row>
    <row r="15" spans="1:24" ht="15" customHeight="1" x14ac:dyDescent="0.2">
      <c r="A15" s="138">
        <f t="shared" si="2"/>
        <v>43987</v>
      </c>
      <c r="B15" s="139">
        <f t="shared" si="0"/>
        <v>43987</v>
      </c>
      <c r="C15" s="227"/>
      <c r="D15" s="227"/>
      <c r="E15" s="121"/>
      <c r="F15" s="121"/>
      <c r="G15" s="121"/>
      <c r="H15" s="121"/>
      <c r="I15" s="121"/>
      <c r="J15" s="121"/>
      <c r="K15" s="143">
        <f t="shared" si="1"/>
        <v>0</v>
      </c>
      <c r="L15" s="177"/>
      <c r="M15" s="184"/>
      <c r="N15" s="185"/>
      <c r="O15" s="180"/>
      <c r="P15" s="181"/>
      <c r="Q15" s="181"/>
      <c r="R15" s="181"/>
      <c r="S15" s="181"/>
      <c r="T15" s="181"/>
      <c r="U15" s="181"/>
      <c r="V15" s="182"/>
      <c r="W15" s="183"/>
    </row>
    <row r="16" spans="1:24" ht="15" customHeight="1" x14ac:dyDescent="0.2">
      <c r="A16" s="136">
        <f t="shared" si="2"/>
        <v>43988</v>
      </c>
      <c r="B16" s="137">
        <f t="shared" si="0"/>
        <v>43988</v>
      </c>
      <c r="C16" s="226"/>
      <c r="D16" s="226"/>
      <c r="E16" s="119"/>
      <c r="F16" s="119"/>
      <c r="G16" s="119"/>
      <c r="H16" s="119"/>
      <c r="I16" s="119"/>
      <c r="J16" s="119"/>
      <c r="K16" s="142">
        <f t="shared" si="1"/>
        <v>0</v>
      </c>
      <c r="L16" s="177"/>
      <c r="M16" s="184"/>
      <c r="N16" s="185"/>
      <c r="O16" s="180"/>
      <c r="P16" s="181"/>
      <c r="Q16" s="181"/>
      <c r="R16" s="181"/>
      <c r="S16" s="181"/>
      <c r="T16" s="181"/>
      <c r="U16" s="181"/>
      <c r="V16" s="182"/>
      <c r="W16" s="183"/>
    </row>
    <row r="17" spans="1:34" ht="15" customHeight="1" x14ac:dyDescent="0.2">
      <c r="A17" s="136">
        <f t="shared" si="2"/>
        <v>43989</v>
      </c>
      <c r="B17" s="137">
        <f t="shared" si="0"/>
        <v>43989</v>
      </c>
      <c r="C17" s="226"/>
      <c r="D17" s="226"/>
      <c r="E17" s="119"/>
      <c r="F17" s="119"/>
      <c r="G17" s="119"/>
      <c r="H17" s="119"/>
      <c r="I17" s="119"/>
      <c r="J17" s="119"/>
      <c r="K17" s="142">
        <f t="shared" si="1"/>
        <v>0</v>
      </c>
      <c r="L17" s="177"/>
      <c r="M17" s="178"/>
      <c r="N17" s="179"/>
      <c r="O17" s="180"/>
      <c r="P17" s="181"/>
      <c r="Q17" s="181"/>
      <c r="R17" s="181"/>
      <c r="S17" s="181"/>
      <c r="T17" s="181"/>
      <c r="U17" s="181"/>
      <c r="V17" s="182"/>
      <c r="W17" s="183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</row>
    <row r="18" spans="1:34" ht="15" customHeight="1" x14ac:dyDescent="0.2">
      <c r="A18" s="136">
        <f t="shared" si="2"/>
        <v>43990</v>
      </c>
      <c r="B18" s="137">
        <f t="shared" si="0"/>
        <v>43990</v>
      </c>
      <c r="C18" s="226"/>
      <c r="D18" s="226"/>
      <c r="E18" s="119"/>
      <c r="F18" s="119"/>
      <c r="G18" s="119"/>
      <c r="H18" s="119"/>
      <c r="I18" s="119"/>
      <c r="J18" s="119"/>
      <c r="K18" s="142">
        <f t="shared" si="1"/>
        <v>0</v>
      </c>
      <c r="L18" s="177"/>
      <c r="M18" s="178"/>
      <c r="N18" s="179"/>
      <c r="O18" s="180"/>
      <c r="P18" s="181"/>
      <c r="Q18" s="181"/>
      <c r="R18" s="181"/>
      <c r="S18" s="181"/>
      <c r="T18" s="181"/>
      <c r="U18" s="181"/>
      <c r="V18" s="182"/>
      <c r="W18" s="183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</row>
    <row r="19" spans="1:34" ht="15" customHeight="1" x14ac:dyDescent="0.2">
      <c r="A19" s="136">
        <f t="shared" si="2"/>
        <v>43991</v>
      </c>
      <c r="B19" s="137">
        <f t="shared" si="0"/>
        <v>43991</v>
      </c>
      <c r="C19" s="226"/>
      <c r="D19" s="226"/>
      <c r="E19" s="119"/>
      <c r="F19" s="119"/>
      <c r="G19" s="119"/>
      <c r="H19" s="119"/>
      <c r="I19" s="119"/>
      <c r="J19" s="119"/>
      <c r="K19" s="142">
        <f t="shared" si="1"/>
        <v>0</v>
      </c>
      <c r="L19" s="177"/>
      <c r="M19" s="178"/>
      <c r="N19" s="188"/>
      <c r="O19" s="188"/>
      <c r="P19" s="188"/>
      <c r="Q19" s="188"/>
      <c r="R19" s="188"/>
      <c r="S19" s="188"/>
      <c r="T19" s="188"/>
      <c r="U19" s="188"/>
      <c r="V19" s="188"/>
      <c r="W19" s="183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</row>
    <row r="20" spans="1:34" ht="15" customHeight="1" x14ac:dyDescent="0.2">
      <c r="A20" s="136">
        <f t="shared" si="2"/>
        <v>43992</v>
      </c>
      <c r="B20" s="137">
        <f t="shared" si="0"/>
        <v>43992</v>
      </c>
      <c r="C20" s="226"/>
      <c r="D20" s="226"/>
      <c r="E20" s="119"/>
      <c r="F20" s="119"/>
      <c r="G20" s="119"/>
      <c r="H20" s="119"/>
      <c r="I20" s="119"/>
      <c r="J20" s="119"/>
      <c r="K20" s="142">
        <f t="shared" si="1"/>
        <v>0</v>
      </c>
      <c r="L20" s="177"/>
      <c r="M20" s="178"/>
      <c r="N20" s="188"/>
      <c r="O20" s="188"/>
      <c r="P20" s="188"/>
      <c r="Q20" s="188"/>
      <c r="R20" s="188"/>
      <c r="S20" s="188"/>
      <c r="T20" s="188"/>
      <c r="U20" s="188"/>
      <c r="V20" s="188"/>
      <c r="W20" s="183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</row>
    <row r="21" spans="1:34" ht="15" customHeight="1" x14ac:dyDescent="0.2">
      <c r="A21" s="138">
        <f t="shared" si="2"/>
        <v>43993</v>
      </c>
      <c r="B21" s="139">
        <f t="shared" si="0"/>
        <v>43993</v>
      </c>
      <c r="C21" s="227"/>
      <c r="D21" s="227"/>
      <c r="E21" s="121"/>
      <c r="F21" s="121"/>
      <c r="G21" s="121"/>
      <c r="H21" s="121"/>
      <c r="I21" s="121"/>
      <c r="J21" s="121"/>
      <c r="K21" s="143">
        <f>(H21-G21)+(F21-E21)+(J21-I21)</f>
        <v>0</v>
      </c>
      <c r="L21" s="177"/>
      <c r="M21" s="178"/>
      <c r="N21" s="189" t="s">
        <v>75</v>
      </c>
      <c r="O21" s="242"/>
      <c r="P21" s="242"/>
      <c r="Q21" s="242"/>
      <c r="R21" s="122"/>
      <c r="S21" s="172" t="s">
        <v>28</v>
      </c>
      <c r="T21" s="242"/>
      <c r="U21" s="242"/>
      <c r="V21" s="242"/>
      <c r="W21" s="11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</row>
    <row r="22" spans="1:34" ht="15" customHeight="1" x14ac:dyDescent="0.2">
      <c r="A22" s="138">
        <f t="shared" si="2"/>
        <v>43994</v>
      </c>
      <c r="B22" s="139">
        <f t="shared" si="0"/>
        <v>43994</v>
      </c>
      <c r="C22" s="227"/>
      <c r="D22" s="227"/>
      <c r="E22" s="121"/>
      <c r="F22" s="121"/>
      <c r="G22" s="121"/>
      <c r="H22" s="121"/>
      <c r="I22" s="121"/>
      <c r="J22" s="121"/>
      <c r="K22" s="143">
        <f>(H22-G22)+(F22-E22)+(J22-I22)</f>
        <v>0</v>
      </c>
      <c r="L22" s="177"/>
      <c r="M22" s="116"/>
      <c r="N22" s="123"/>
      <c r="O22" s="123"/>
      <c r="P22" s="113"/>
      <c r="Q22" s="113"/>
      <c r="R22" s="113"/>
      <c r="S22" s="113"/>
      <c r="T22" s="113"/>
      <c r="U22" s="113"/>
      <c r="V22" s="122"/>
      <c r="W22" s="11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</row>
    <row r="23" spans="1:34" ht="15" customHeight="1" x14ac:dyDescent="0.2">
      <c r="A23" s="136">
        <f>1+A22</f>
        <v>43995</v>
      </c>
      <c r="B23" s="137">
        <f>A23</f>
        <v>43995</v>
      </c>
      <c r="C23" s="226"/>
      <c r="D23" s="226"/>
      <c r="E23" s="119"/>
      <c r="F23" s="119"/>
      <c r="G23" s="119"/>
      <c r="H23" s="119"/>
      <c r="I23" s="119"/>
      <c r="J23" s="119"/>
      <c r="K23" s="142">
        <f t="shared" si="1"/>
        <v>0</v>
      </c>
      <c r="L23" s="177"/>
      <c r="M23" s="178"/>
      <c r="N23" s="191" t="s">
        <v>76</v>
      </c>
      <c r="O23" s="192"/>
      <c r="P23" s="242"/>
      <c r="Q23" s="242"/>
      <c r="R23" s="242"/>
      <c r="S23" s="242"/>
      <c r="T23" s="242"/>
      <c r="U23" s="122"/>
      <c r="V23" s="122"/>
      <c r="W23" s="11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</row>
    <row r="24" spans="1:34" ht="15" customHeight="1" thickBot="1" x14ac:dyDescent="0.25">
      <c r="A24" s="136">
        <f t="shared" ref="A24:A40" si="3">1+A23</f>
        <v>43996</v>
      </c>
      <c r="B24" s="137">
        <f t="shared" ref="B24:B40" si="4">A24</f>
        <v>43996</v>
      </c>
      <c r="C24" s="226"/>
      <c r="D24" s="226"/>
      <c r="E24" s="119"/>
      <c r="F24" s="119"/>
      <c r="G24" s="119"/>
      <c r="H24" s="119"/>
      <c r="I24" s="119"/>
      <c r="J24" s="119"/>
      <c r="K24" s="142">
        <f t="shared" si="1"/>
        <v>0</v>
      </c>
      <c r="L24" s="193"/>
      <c r="M24" s="127"/>
      <c r="N24" s="128"/>
      <c r="O24" s="128"/>
      <c r="P24" s="128"/>
      <c r="Q24" s="129"/>
      <c r="R24" s="128"/>
      <c r="S24" s="129"/>
      <c r="T24" s="129"/>
      <c r="U24" s="128"/>
      <c r="V24" s="130"/>
      <c r="W24" s="131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</row>
    <row r="25" spans="1:34" ht="15" customHeight="1" x14ac:dyDescent="0.2">
      <c r="A25" s="136">
        <f t="shared" si="3"/>
        <v>43997</v>
      </c>
      <c r="B25" s="137">
        <f t="shared" si="4"/>
        <v>43997</v>
      </c>
      <c r="C25" s="226"/>
      <c r="D25" s="226"/>
      <c r="E25" s="119"/>
      <c r="F25" s="119"/>
      <c r="G25" s="119"/>
      <c r="H25" s="119"/>
      <c r="I25" s="119"/>
      <c r="J25" s="119"/>
      <c r="K25" s="142">
        <f t="shared" si="1"/>
        <v>0</v>
      </c>
      <c r="L25" s="193"/>
      <c r="M25" s="194" t="s">
        <v>77</v>
      </c>
      <c r="N25" s="171"/>
      <c r="O25" s="171"/>
      <c r="P25" s="171"/>
      <c r="Q25" s="189"/>
      <c r="R25" s="171"/>
      <c r="S25" s="189"/>
      <c r="T25" s="189"/>
      <c r="U25" s="171"/>
      <c r="V25" s="195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</row>
    <row r="26" spans="1:34" ht="15" customHeight="1" thickBot="1" x14ac:dyDescent="0.25">
      <c r="A26" s="136">
        <f t="shared" si="3"/>
        <v>43998</v>
      </c>
      <c r="B26" s="137">
        <f t="shared" si="4"/>
        <v>43998</v>
      </c>
      <c r="C26" s="226"/>
      <c r="D26" s="226"/>
      <c r="E26" s="119"/>
      <c r="F26" s="119"/>
      <c r="G26" s="119"/>
      <c r="H26" s="119"/>
      <c r="I26" s="119"/>
      <c r="J26" s="119"/>
      <c r="K26" s="142">
        <f t="shared" si="1"/>
        <v>0</v>
      </c>
      <c r="L26" s="193"/>
      <c r="M26" s="196" t="s">
        <v>78</v>
      </c>
      <c r="N26" s="171"/>
      <c r="O26" s="171"/>
      <c r="P26" s="171"/>
      <c r="Q26" s="189"/>
      <c r="R26" s="171"/>
      <c r="S26" s="189"/>
      <c r="T26" s="189"/>
      <c r="U26" s="171"/>
      <c r="V26" s="195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</row>
    <row r="27" spans="1:34" x14ac:dyDescent="0.2">
      <c r="A27" s="136">
        <f t="shared" si="3"/>
        <v>43999</v>
      </c>
      <c r="B27" s="137">
        <f t="shared" si="4"/>
        <v>43999</v>
      </c>
      <c r="C27" s="226"/>
      <c r="D27" s="226"/>
      <c r="E27" s="119"/>
      <c r="F27" s="119"/>
      <c r="G27" s="119"/>
      <c r="H27" s="119"/>
      <c r="I27" s="119"/>
      <c r="J27" s="119"/>
      <c r="K27" s="142">
        <f t="shared" si="1"/>
        <v>0</v>
      </c>
      <c r="L27" s="152"/>
      <c r="M27" s="197"/>
      <c r="N27" s="198"/>
      <c r="O27" s="198"/>
      <c r="P27" s="198"/>
      <c r="Q27" s="198"/>
      <c r="R27" s="198"/>
      <c r="S27" s="198"/>
      <c r="T27" s="198"/>
      <c r="U27" s="198"/>
      <c r="V27" s="198"/>
      <c r="W27" s="165"/>
      <c r="X27" s="199"/>
      <c r="AB27" s="187"/>
      <c r="AC27" s="187"/>
    </row>
    <row r="28" spans="1:34" ht="12.95" customHeight="1" x14ac:dyDescent="0.2">
      <c r="A28" s="138">
        <f t="shared" si="3"/>
        <v>44000</v>
      </c>
      <c r="B28" s="139">
        <f t="shared" si="4"/>
        <v>44000</v>
      </c>
      <c r="C28" s="227"/>
      <c r="D28" s="227"/>
      <c r="E28" s="121"/>
      <c r="F28" s="121"/>
      <c r="G28" s="121"/>
      <c r="H28" s="121"/>
      <c r="I28" s="121"/>
      <c r="J28" s="121"/>
      <c r="K28" s="143">
        <f t="shared" si="1"/>
        <v>0</v>
      </c>
      <c r="L28" s="161"/>
      <c r="M28" s="200" t="s">
        <v>79</v>
      </c>
      <c r="N28" s="188"/>
      <c r="O28" s="188"/>
      <c r="P28" s="188"/>
      <c r="Q28" s="188"/>
      <c r="R28" s="188"/>
      <c r="S28" s="188"/>
      <c r="T28" s="188"/>
      <c r="U28" s="188"/>
      <c r="V28" s="188"/>
      <c r="W28" s="173"/>
      <c r="X28" s="199"/>
      <c r="Y28" s="201"/>
      <c r="Z28" s="202"/>
      <c r="AA28" s="202"/>
      <c r="AB28" s="202"/>
      <c r="AC28" s="202"/>
      <c r="AD28" s="199"/>
      <c r="AE28" s="199"/>
      <c r="AF28" s="199"/>
      <c r="AG28" s="199"/>
      <c r="AH28" s="152"/>
    </row>
    <row r="29" spans="1:34" ht="15" customHeight="1" x14ac:dyDescent="0.2">
      <c r="A29" s="138">
        <f t="shared" si="3"/>
        <v>44001</v>
      </c>
      <c r="B29" s="139">
        <f t="shared" si="4"/>
        <v>44001</v>
      </c>
      <c r="C29" s="227"/>
      <c r="D29" s="227"/>
      <c r="E29" s="121"/>
      <c r="F29" s="121"/>
      <c r="G29" s="121"/>
      <c r="H29" s="121"/>
      <c r="I29" s="121"/>
      <c r="J29" s="121"/>
      <c r="K29" s="143">
        <f t="shared" si="1"/>
        <v>0</v>
      </c>
      <c r="L29" s="177"/>
      <c r="M29" s="203"/>
      <c r="N29" s="188"/>
      <c r="O29" s="188"/>
      <c r="P29" s="188"/>
      <c r="Q29" s="188"/>
      <c r="R29" s="188"/>
      <c r="S29" s="188"/>
      <c r="T29" s="188"/>
      <c r="U29" s="188"/>
      <c r="V29" s="188"/>
      <c r="W29" s="173"/>
      <c r="X29" s="199"/>
      <c r="Y29" s="152"/>
      <c r="Z29" s="152"/>
      <c r="AA29" s="152"/>
      <c r="AB29" s="152"/>
      <c r="AC29" s="152"/>
      <c r="AD29" s="199"/>
      <c r="AE29" s="199"/>
      <c r="AF29" s="199"/>
      <c r="AG29" s="199"/>
      <c r="AH29" s="152"/>
    </row>
    <row r="30" spans="1:34" ht="15" customHeight="1" x14ac:dyDescent="0.2">
      <c r="A30" s="136">
        <f t="shared" si="3"/>
        <v>44002</v>
      </c>
      <c r="B30" s="137">
        <f t="shared" si="4"/>
        <v>44002</v>
      </c>
      <c r="C30" s="226"/>
      <c r="D30" s="226"/>
      <c r="E30" s="119"/>
      <c r="F30" s="119"/>
      <c r="G30" s="119"/>
      <c r="H30" s="119"/>
      <c r="I30" s="119"/>
      <c r="J30" s="119"/>
      <c r="K30" s="142">
        <f t="shared" si="1"/>
        <v>0</v>
      </c>
      <c r="L30" s="177"/>
      <c r="M30" s="203"/>
      <c r="N30" s="188"/>
      <c r="O30" s="188"/>
      <c r="P30" s="188"/>
      <c r="Q30" s="188"/>
      <c r="R30" s="188"/>
      <c r="S30" s="188"/>
      <c r="T30" s="188"/>
      <c r="U30" s="188"/>
      <c r="V30" s="188"/>
      <c r="W30" s="173"/>
      <c r="X30" s="199"/>
      <c r="Y30" s="152"/>
      <c r="Z30" s="152"/>
      <c r="AA30" s="193"/>
      <c r="AB30" s="193"/>
      <c r="AC30" s="193"/>
      <c r="AD30" s="199"/>
      <c r="AE30" s="199"/>
      <c r="AF30" s="199"/>
      <c r="AG30" s="199"/>
      <c r="AH30" s="152"/>
    </row>
    <row r="31" spans="1:34" ht="15" customHeight="1" x14ac:dyDescent="0.2">
      <c r="A31" s="136">
        <f t="shared" si="3"/>
        <v>44003</v>
      </c>
      <c r="B31" s="137">
        <f t="shared" si="4"/>
        <v>44003</v>
      </c>
      <c r="C31" s="226"/>
      <c r="D31" s="226"/>
      <c r="E31" s="119"/>
      <c r="F31" s="119"/>
      <c r="G31" s="119"/>
      <c r="H31" s="119"/>
      <c r="I31" s="119"/>
      <c r="J31" s="119"/>
      <c r="K31" s="142">
        <f t="shared" si="1"/>
        <v>0</v>
      </c>
      <c r="L31" s="177"/>
      <c r="M31" s="203"/>
      <c r="N31" s="188"/>
      <c r="O31" s="188"/>
      <c r="P31" s="188"/>
      <c r="Q31" s="188"/>
      <c r="R31" s="188"/>
      <c r="S31" s="188"/>
      <c r="T31" s="188"/>
      <c r="U31" s="188"/>
      <c r="V31" s="188"/>
      <c r="W31" s="173"/>
      <c r="X31" s="199"/>
      <c r="Y31" s="152"/>
      <c r="Z31" s="152"/>
      <c r="AA31" s="152"/>
      <c r="AB31" s="152"/>
      <c r="AC31" s="152"/>
      <c r="AD31" s="199"/>
      <c r="AE31" s="199"/>
      <c r="AF31" s="199"/>
      <c r="AG31" s="199"/>
      <c r="AH31" s="152"/>
    </row>
    <row r="32" spans="1:34" ht="15" customHeight="1" x14ac:dyDescent="0.2">
      <c r="A32" s="136">
        <f t="shared" si="3"/>
        <v>44004</v>
      </c>
      <c r="B32" s="137">
        <f t="shared" si="4"/>
        <v>44004</v>
      </c>
      <c r="C32" s="226"/>
      <c r="D32" s="226"/>
      <c r="E32" s="119"/>
      <c r="F32" s="119"/>
      <c r="G32" s="119"/>
      <c r="H32" s="119"/>
      <c r="I32" s="119"/>
      <c r="J32" s="119"/>
      <c r="K32" s="142">
        <f t="shared" si="1"/>
        <v>0</v>
      </c>
      <c r="L32" s="177"/>
      <c r="M32" s="203"/>
      <c r="N32" s="188"/>
      <c r="O32" s="188"/>
      <c r="P32" s="188"/>
      <c r="Q32" s="188"/>
      <c r="R32" s="188"/>
      <c r="S32" s="188"/>
      <c r="T32" s="188"/>
      <c r="U32" s="188"/>
      <c r="V32" s="188"/>
      <c r="W32" s="173"/>
      <c r="X32" s="199"/>
      <c r="Y32" s="202"/>
      <c r="Z32" s="202"/>
      <c r="AA32" s="202"/>
      <c r="AB32" s="202"/>
      <c r="AC32" s="202"/>
      <c r="AD32" s="199"/>
      <c r="AE32" s="199"/>
      <c r="AF32" s="199"/>
      <c r="AG32" s="199"/>
      <c r="AH32" s="152"/>
    </row>
    <row r="33" spans="1:34" ht="15" customHeight="1" x14ac:dyDescent="0.2">
      <c r="A33" s="136">
        <f t="shared" si="3"/>
        <v>44005</v>
      </c>
      <c r="B33" s="137">
        <f t="shared" si="4"/>
        <v>44005</v>
      </c>
      <c r="C33" s="226"/>
      <c r="D33" s="226"/>
      <c r="E33" s="119"/>
      <c r="F33" s="119"/>
      <c r="G33" s="119"/>
      <c r="H33" s="119"/>
      <c r="I33" s="119"/>
      <c r="J33" s="119"/>
      <c r="K33" s="142">
        <f t="shared" si="1"/>
        <v>0</v>
      </c>
      <c r="L33" s="177"/>
      <c r="M33" s="203"/>
      <c r="N33" s="188"/>
      <c r="O33" s="188"/>
      <c r="P33" s="188"/>
      <c r="Q33" s="188"/>
      <c r="R33" s="188"/>
      <c r="S33" s="188"/>
      <c r="T33" s="188"/>
      <c r="U33" s="188"/>
      <c r="V33" s="188"/>
      <c r="W33" s="173"/>
      <c r="X33" s="199"/>
      <c r="Y33" s="152"/>
      <c r="Z33" s="152"/>
      <c r="AA33" s="152"/>
      <c r="AB33" s="152"/>
      <c r="AC33" s="152"/>
      <c r="AD33" s="199"/>
      <c r="AE33" s="199"/>
      <c r="AF33" s="199"/>
      <c r="AG33" s="199"/>
      <c r="AH33" s="152"/>
    </row>
    <row r="34" spans="1:34" ht="15" customHeight="1" x14ac:dyDescent="0.2">
      <c r="A34" s="136">
        <f t="shared" si="3"/>
        <v>44006</v>
      </c>
      <c r="B34" s="137">
        <f t="shared" si="4"/>
        <v>44006</v>
      </c>
      <c r="C34" s="226"/>
      <c r="D34" s="226"/>
      <c r="E34" s="119"/>
      <c r="F34" s="119"/>
      <c r="G34" s="119"/>
      <c r="H34" s="119"/>
      <c r="I34" s="119"/>
      <c r="J34" s="119"/>
      <c r="K34" s="142">
        <f t="shared" si="1"/>
        <v>0</v>
      </c>
      <c r="L34" s="177"/>
      <c r="M34" s="203"/>
      <c r="N34" s="188"/>
      <c r="O34" s="188"/>
      <c r="P34" s="188"/>
      <c r="Q34" s="188"/>
      <c r="R34" s="188"/>
      <c r="S34" s="188"/>
      <c r="T34" s="188"/>
      <c r="U34" s="188"/>
      <c r="V34" s="188"/>
      <c r="W34" s="173"/>
      <c r="X34" s="199"/>
      <c r="Y34" s="152"/>
      <c r="Z34" s="152"/>
      <c r="AA34" s="152"/>
      <c r="AB34" s="152"/>
      <c r="AC34" s="152"/>
      <c r="AD34" s="199"/>
      <c r="AE34" s="199"/>
      <c r="AF34" s="199"/>
      <c r="AG34" s="199"/>
      <c r="AH34" s="152"/>
    </row>
    <row r="35" spans="1:34" ht="15" customHeight="1" x14ac:dyDescent="0.2">
      <c r="A35" s="138">
        <f t="shared" si="3"/>
        <v>44007</v>
      </c>
      <c r="B35" s="139">
        <f t="shared" si="4"/>
        <v>44007</v>
      </c>
      <c r="C35" s="227"/>
      <c r="D35" s="227"/>
      <c r="E35" s="121"/>
      <c r="F35" s="121"/>
      <c r="G35" s="121"/>
      <c r="H35" s="121"/>
      <c r="I35" s="121"/>
      <c r="J35" s="121"/>
      <c r="K35" s="143">
        <f t="shared" si="1"/>
        <v>0</v>
      </c>
      <c r="L35" s="177"/>
      <c r="M35" s="203"/>
      <c r="N35" s="188"/>
      <c r="O35" s="188"/>
      <c r="P35" s="188"/>
      <c r="Q35" s="188"/>
      <c r="R35" s="188"/>
      <c r="S35" s="188"/>
      <c r="T35" s="188"/>
      <c r="U35" s="188"/>
      <c r="V35" s="188"/>
      <c r="W35" s="173"/>
      <c r="X35" s="199"/>
      <c r="Y35" s="152"/>
      <c r="Z35" s="152"/>
      <c r="AA35" s="152"/>
      <c r="AB35" s="152"/>
      <c r="AC35" s="152"/>
      <c r="AD35" s="199"/>
      <c r="AE35" s="199"/>
      <c r="AF35" s="199"/>
      <c r="AG35" s="199"/>
      <c r="AH35" s="152"/>
    </row>
    <row r="36" spans="1:34" ht="15" customHeight="1" x14ac:dyDescent="0.2">
      <c r="A36" s="138">
        <f t="shared" si="3"/>
        <v>44008</v>
      </c>
      <c r="B36" s="139">
        <f t="shared" si="4"/>
        <v>44008</v>
      </c>
      <c r="C36" s="227"/>
      <c r="D36" s="227"/>
      <c r="E36" s="121"/>
      <c r="F36" s="121"/>
      <c r="G36" s="121"/>
      <c r="H36" s="121"/>
      <c r="I36" s="121"/>
      <c r="J36" s="121"/>
      <c r="K36" s="143">
        <f t="shared" si="1"/>
        <v>0</v>
      </c>
      <c r="L36" s="177"/>
      <c r="M36" s="203"/>
      <c r="N36" s="188"/>
      <c r="O36" s="188"/>
      <c r="P36" s="188"/>
      <c r="Q36" s="188"/>
      <c r="R36" s="188"/>
      <c r="S36" s="188"/>
      <c r="T36" s="188"/>
      <c r="U36" s="188"/>
      <c r="V36" s="188"/>
      <c r="W36" s="173"/>
      <c r="X36" s="199"/>
      <c r="Y36" s="152"/>
      <c r="Z36" s="152"/>
      <c r="AA36" s="152"/>
      <c r="AB36" s="152"/>
      <c r="AC36" s="152"/>
      <c r="AD36" s="199"/>
      <c r="AE36" s="199"/>
      <c r="AF36" s="199"/>
      <c r="AG36" s="199"/>
      <c r="AH36" s="152"/>
    </row>
    <row r="37" spans="1:34" ht="15" customHeight="1" x14ac:dyDescent="0.2">
      <c r="A37" s="136">
        <f t="shared" si="3"/>
        <v>44009</v>
      </c>
      <c r="B37" s="137">
        <f t="shared" si="4"/>
        <v>44009</v>
      </c>
      <c r="C37" s="226"/>
      <c r="D37" s="226"/>
      <c r="E37" s="119"/>
      <c r="F37" s="119"/>
      <c r="G37" s="119"/>
      <c r="H37" s="119"/>
      <c r="I37" s="119"/>
      <c r="J37" s="119"/>
      <c r="K37" s="142">
        <f t="shared" si="1"/>
        <v>0</v>
      </c>
      <c r="L37" s="177"/>
      <c r="M37" s="203"/>
      <c r="N37" s="188"/>
      <c r="O37" s="188"/>
      <c r="P37" s="188"/>
      <c r="Q37" s="188"/>
      <c r="R37" s="188"/>
      <c r="S37" s="188"/>
      <c r="T37" s="188"/>
      <c r="U37" s="188"/>
      <c r="V37" s="188"/>
      <c r="W37" s="173"/>
      <c r="X37" s="199"/>
      <c r="Y37" s="152"/>
      <c r="Z37" s="152"/>
      <c r="AA37" s="152"/>
      <c r="AB37" s="152"/>
      <c r="AC37" s="152"/>
      <c r="AD37" s="199"/>
      <c r="AE37" s="199"/>
      <c r="AF37" s="199"/>
      <c r="AG37" s="199"/>
      <c r="AH37" s="152"/>
    </row>
    <row r="38" spans="1:34" ht="15" customHeight="1" x14ac:dyDescent="0.2">
      <c r="A38" s="136">
        <f t="shared" si="3"/>
        <v>44010</v>
      </c>
      <c r="B38" s="137">
        <f t="shared" si="4"/>
        <v>44010</v>
      </c>
      <c r="C38" s="226"/>
      <c r="D38" s="226"/>
      <c r="E38" s="119"/>
      <c r="F38" s="119"/>
      <c r="G38" s="119"/>
      <c r="H38" s="119"/>
      <c r="I38" s="119"/>
      <c r="J38" s="119"/>
      <c r="K38" s="142">
        <f t="shared" si="1"/>
        <v>0</v>
      </c>
      <c r="L38" s="177"/>
      <c r="M38" s="203"/>
      <c r="N38" s="188"/>
      <c r="O38" s="188"/>
      <c r="P38" s="188"/>
      <c r="Q38" s="188"/>
      <c r="R38" s="188"/>
      <c r="S38" s="188"/>
      <c r="T38" s="188"/>
      <c r="U38" s="188"/>
      <c r="V38" s="188"/>
      <c r="W38" s="173"/>
      <c r="X38" s="199"/>
      <c r="Y38" s="152"/>
      <c r="Z38" s="152"/>
      <c r="AA38" s="152"/>
      <c r="AB38" s="152"/>
      <c r="AC38" s="152"/>
      <c r="AD38" s="199"/>
      <c r="AE38" s="199"/>
      <c r="AF38" s="199"/>
      <c r="AG38" s="199"/>
      <c r="AH38" s="152"/>
    </row>
    <row r="39" spans="1:34" ht="15" customHeight="1" x14ac:dyDescent="0.2">
      <c r="A39" s="136">
        <f t="shared" si="3"/>
        <v>44011</v>
      </c>
      <c r="B39" s="137">
        <f t="shared" si="4"/>
        <v>44011</v>
      </c>
      <c r="C39" s="226"/>
      <c r="D39" s="226"/>
      <c r="E39" s="119"/>
      <c r="F39" s="119"/>
      <c r="G39" s="119"/>
      <c r="H39" s="119"/>
      <c r="I39" s="119"/>
      <c r="J39" s="119"/>
      <c r="K39" s="142">
        <f t="shared" si="1"/>
        <v>0</v>
      </c>
      <c r="L39" s="177"/>
      <c r="M39" s="203"/>
      <c r="N39" s="188"/>
      <c r="O39" s="188"/>
      <c r="P39" s="188"/>
      <c r="Q39" s="188"/>
      <c r="R39" s="188"/>
      <c r="S39" s="188"/>
      <c r="T39" s="188"/>
      <c r="U39" s="188"/>
      <c r="V39" s="188"/>
      <c r="W39" s="173"/>
      <c r="X39" s="199"/>
      <c r="Y39" s="152"/>
      <c r="Z39" s="152"/>
      <c r="AA39" s="152"/>
      <c r="AB39" s="152"/>
      <c r="AC39" s="152"/>
      <c r="AD39" s="199"/>
      <c r="AE39" s="199"/>
      <c r="AF39" s="199"/>
      <c r="AG39" s="199"/>
      <c r="AH39" s="152"/>
    </row>
    <row r="40" spans="1:34" ht="15" customHeight="1" x14ac:dyDescent="0.2">
      <c r="A40" s="136">
        <f t="shared" si="3"/>
        <v>44012</v>
      </c>
      <c r="B40" s="137">
        <f t="shared" si="4"/>
        <v>44012</v>
      </c>
      <c r="C40" s="226"/>
      <c r="D40" s="226"/>
      <c r="E40" s="119"/>
      <c r="F40" s="119"/>
      <c r="G40" s="119"/>
      <c r="H40" s="119"/>
      <c r="I40" s="119"/>
      <c r="J40" s="119"/>
      <c r="K40" s="142">
        <f t="shared" si="1"/>
        <v>0</v>
      </c>
      <c r="L40" s="177"/>
      <c r="M40" s="178"/>
      <c r="N40" s="189" t="s">
        <v>75</v>
      </c>
      <c r="O40" s="124"/>
      <c r="P40" s="125"/>
      <c r="Q40" s="125"/>
      <c r="R40" s="122"/>
      <c r="S40" s="190" t="s">
        <v>28</v>
      </c>
      <c r="T40" s="125"/>
      <c r="U40" s="125"/>
      <c r="V40" s="126"/>
      <c r="W40" s="114"/>
      <c r="X40" s="199"/>
      <c r="Y40" s="152"/>
      <c r="Z40" s="152"/>
      <c r="AA40" s="152"/>
      <c r="AB40" s="152"/>
      <c r="AC40" s="152"/>
      <c r="AD40" s="199"/>
      <c r="AE40" s="199"/>
      <c r="AF40" s="199"/>
      <c r="AG40" s="199"/>
      <c r="AH40" s="152"/>
    </row>
    <row r="41" spans="1:34" ht="15" customHeight="1" x14ac:dyDescent="0.2">
      <c r="A41" s="140"/>
      <c r="B41" s="141"/>
      <c r="C41" s="228"/>
      <c r="D41" s="228"/>
      <c r="E41" s="205"/>
      <c r="F41" s="205"/>
      <c r="G41" s="205"/>
      <c r="H41" s="205"/>
      <c r="I41" s="205"/>
      <c r="J41" s="205"/>
      <c r="K41" s="144"/>
      <c r="L41" s="177"/>
      <c r="M41" s="116"/>
      <c r="N41" s="123"/>
      <c r="O41" s="123"/>
      <c r="P41" s="113"/>
      <c r="Q41" s="113"/>
      <c r="R41" s="113"/>
      <c r="S41" s="113"/>
      <c r="T41" s="113"/>
      <c r="U41" s="113"/>
      <c r="V41" s="122"/>
      <c r="W41" s="114"/>
      <c r="X41" s="199"/>
      <c r="Y41" s="206"/>
      <c r="Z41" s="206"/>
      <c r="AA41" s="152"/>
      <c r="AB41" s="152"/>
      <c r="AC41" s="152"/>
      <c r="AD41" s="199"/>
      <c r="AE41" s="199"/>
      <c r="AF41" s="199"/>
      <c r="AG41" s="199"/>
      <c r="AH41" s="152"/>
    </row>
    <row r="42" spans="1:34" ht="15" customHeight="1" thickBot="1" x14ac:dyDescent="0.25">
      <c r="L42" s="177"/>
      <c r="M42" s="178"/>
      <c r="N42" s="191" t="s">
        <v>76</v>
      </c>
      <c r="O42" s="192"/>
      <c r="P42" s="124"/>
      <c r="Q42" s="125"/>
      <c r="R42" s="125"/>
      <c r="S42" s="124"/>
      <c r="T42" s="125"/>
      <c r="U42" s="122"/>
      <c r="V42" s="122"/>
      <c r="W42" s="114"/>
      <c r="X42" s="199"/>
      <c r="Y42" s="152"/>
      <c r="Z42" s="152"/>
      <c r="AA42" s="152"/>
      <c r="AB42" s="152"/>
      <c r="AC42" s="152"/>
      <c r="AD42" s="199"/>
      <c r="AE42" s="199"/>
      <c r="AF42" s="199"/>
      <c r="AG42" s="199"/>
      <c r="AH42" s="152"/>
    </row>
    <row r="43" spans="1:34" ht="18.600000000000001" customHeight="1" thickBot="1" x14ac:dyDescent="0.25">
      <c r="A43" s="145" t="s">
        <v>80</v>
      </c>
      <c r="B43" s="153"/>
      <c r="E43" s="153"/>
      <c r="F43" s="177"/>
      <c r="H43" s="193"/>
      <c r="I43" s="193"/>
      <c r="J43" s="207"/>
      <c r="K43" s="146">
        <f>SUM(K10:K40)</f>
        <v>0</v>
      </c>
      <c r="L43" s="193"/>
      <c r="M43" s="132"/>
      <c r="N43" s="133"/>
      <c r="O43" s="133"/>
      <c r="P43" s="133"/>
      <c r="Q43" s="133"/>
      <c r="R43" s="133"/>
      <c r="S43" s="133"/>
      <c r="T43" s="133"/>
      <c r="U43" s="133"/>
      <c r="V43" s="133"/>
      <c r="W43" s="131"/>
      <c r="X43" s="199"/>
    </row>
    <row r="44" spans="1:34" ht="14.1" customHeight="1" thickTop="1" x14ac:dyDescent="0.2">
      <c r="A44" s="208" t="s">
        <v>277</v>
      </c>
      <c r="B44" s="208"/>
      <c r="C44" s="229"/>
      <c r="D44" s="229"/>
      <c r="E44" s="208"/>
      <c r="F44" s="208"/>
      <c r="G44" s="208"/>
      <c r="H44" s="208"/>
      <c r="I44" s="208"/>
      <c r="J44" s="208"/>
      <c r="K44" s="208"/>
      <c r="L44" s="193"/>
      <c r="W44" s="198"/>
      <c r="X44" s="199"/>
    </row>
    <row r="45" spans="1:34" ht="25.5" customHeight="1" x14ac:dyDescent="0.2">
      <c r="A45" s="238" t="s">
        <v>312</v>
      </c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193"/>
      <c r="X45" s="199"/>
    </row>
    <row r="46" spans="1:34" x14ac:dyDescent="0.2">
      <c r="V46" s="199"/>
      <c r="W46" s="199"/>
      <c r="X46" s="199"/>
    </row>
    <row r="47" spans="1:34" ht="15" customHeight="1" x14ac:dyDescent="0.2">
      <c r="H47" s="209"/>
      <c r="I47" s="209"/>
      <c r="V47" s="199"/>
      <c r="W47" s="199"/>
      <c r="X47" s="199"/>
    </row>
    <row r="48" spans="1:34" ht="8.1" customHeight="1" x14ac:dyDescent="0.2">
      <c r="H48" s="209"/>
      <c r="I48" s="209"/>
      <c r="V48" s="199"/>
      <c r="W48" s="199"/>
      <c r="X48" s="199"/>
    </row>
    <row r="49" spans="3:29" ht="8.1" customHeight="1" x14ac:dyDescent="0.2">
      <c r="H49" s="209"/>
      <c r="I49" s="209"/>
      <c r="V49" s="199"/>
      <c r="W49" s="199"/>
      <c r="X49" s="199"/>
    </row>
    <row r="50" spans="3:29" s="208" customFormat="1" ht="15" customHeight="1" x14ac:dyDescent="0.2">
      <c r="C50" s="229"/>
      <c r="D50" s="229"/>
      <c r="M50" s="145"/>
      <c r="N50" s="145"/>
      <c r="O50" s="145"/>
      <c r="P50" s="145"/>
      <c r="Q50" s="145"/>
      <c r="R50" s="145"/>
      <c r="S50" s="145"/>
      <c r="T50" s="145"/>
      <c r="U50" s="145"/>
      <c r="V50" s="199"/>
      <c r="W50" s="199"/>
      <c r="X50" s="199"/>
    </row>
    <row r="51" spans="3:29" ht="6.6" customHeight="1" x14ac:dyDescent="0.2">
      <c r="V51" s="199"/>
      <c r="W51" s="199"/>
      <c r="X51" s="199"/>
    </row>
    <row r="52" spans="3:29" ht="15" customHeight="1" x14ac:dyDescent="0.2">
      <c r="V52" s="199"/>
      <c r="W52" s="199"/>
      <c r="X52" s="199"/>
    </row>
    <row r="53" spans="3:29" x14ac:dyDescent="0.2">
      <c r="V53" s="199"/>
      <c r="W53" s="199"/>
      <c r="X53" s="199"/>
      <c r="Y53" s="199"/>
      <c r="Z53" s="199"/>
      <c r="AA53" s="199"/>
      <c r="AB53" s="199"/>
    </row>
    <row r="54" spans="3:29" s="208" customFormat="1" x14ac:dyDescent="0.2">
      <c r="C54" s="229"/>
      <c r="D54" s="229"/>
      <c r="V54" s="210"/>
      <c r="W54" s="210"/>
      <c r="X54" s="210"/>
      <c r="Y54" s="210"/>
      <c r="Z54" s="210"/>
      <c r="AA54" s="210"/>
      <c r="AB54" s="210"/>
    </row>
    <row r="55" spans="3:29" x14ac:dyDescent="0.2">
      <c r="V55" s="199"/>
      <c r="W55" s="199"/>
      <c r="X55" s="211"/>
      <c r="Y55" s="211"/>
      <c r="Z55" s="211"/>
      <c r="AA55" s="211"/>
      <c r="AB55" s="199"/>
    </row>
    <row r="56" spans="3:29" x14ac:dyDescent="0.2">
      <c r="V56" s="199"/>
      <c r="W56" s="199"/>
      <c r="X56" s="199"/>
      <c r="Y56" s="212"/>
      <c r="Z56" s="212"/>
      <c r="AA56" s="199"/>
      <c r="AB56" s="199"/>
      <c r="AC56" s="213"/>
    </row>
    <row r="57" spans="3:29" x14ac:dyDescent="0.2">
      <c r="R57" s="152"/>
      <c r="S57" s="152"/>
      <c r="T57" s="152"/>
      <c r="U57" s="152"/>
      <c r="V57" s="199"/>
      <c r="W57" s="199"/>
      <c r="X57" s="199"/>
      <c r="Y57" s="212"/>
      <c r="Z57" s="212"/>
      <c r="AA57" s="199"/>
      <c r="AB57" s="199"/>
    </row>
    <row r="58" spans="3:29" x14ac:dyDescent="0.2">
      <c r="R58" s="152"/>
      <c r="S58" s="152"/>
      <c r="T58" s="152"/>
      <c r="U58" s="152"/>
      <c r="V58" s="199"/>
      <c r="W58" s="199"/>
      <c r="X58" s="199"/>
      <c r="Y58" s="212"/>
      <c r="Z58" s="212"/>
      <c r="AA58" s="199"/>
      <c r="AB58" s="199"/>
    </row>
    <row r="59" spans="3:29" ht="6.95" customHeight="1" x14ac:dyDescent="0.2">
      <c r="R59" s="152"/>
      <c r="S59" s="152"/>
      <c r="T59" s="152"/>
      <c r="U59" s="152"/>
      <c r="V59" s="199"/>
      <c r="W59" s="199"/>
      <c r="X59" s="199"/>
      <c r="Y59" s="212"/>
      <c r="Z59" s="212"/>
      <c r="AA59" s="199"/>
      <c r="AB59" s="199"/>
    </row>
    <row r="60" spans="3:29" x14ac:dyDescent="0.2">
      <c r="R60" s="152"/>
      <c r="S60" s="152"/>
      <c r="T60" s="152"/>
      <c r="U60" s="152"/>
      <c r="V60" s="199"/>
      <c r="W60" s="199"/>
      <c r="X60" s="199"/>
      <c r="Y60" s="214"/>
      <c r="Z60" s="199"/>
      <c r="AA60" s="199"/>
      <c r="AB60" s="199"/>
    </row>
    <row r="61" spans="3:29" x14ac:dyDescent="0.2">
      <c r="R61" s="152"/>
      <c r="S61" s="152"/>
      <c r="T61" s="152"/>
      <c r="U61" s="152"/>
      <c r="V61" s="199"/>
      <c r="W61" s="199"/>
      <c r="X61" s="199"/>
      <c r="Y61" s="199"/>
      <c r="Z61" s="199"/>
      <c r="AA61" s="199"/>
      <c r="AB61" s="199"/>
    </row>
    <row r="62" spans="3:29" ht="7.5" customHeight="1" x14ac:dyDescent="0.2">
      <c r="R62" s="152"/>
      <c r="S62" s="152"/>
      <c r="T62" s="152"/>
      <c r="U62" s="152"/>
    </row>
  </sheetData>
  <sheetProtection password="EB11" sheet="1" objects="1" scenarios="1" selectLockedCells="1"/>
  <mergeCells count="7">
    <mergeCell ref="C3:F3"/>
    <mergeCell ref="C5:G5"/>
    <mergeCell ref="C6:G6"/>
    <mergeCell ref="A45:K45"/>
    <mergeCell ref="T21:V21"/>
    <mergeCell ref="P23:T23"/>
    <mergeCell ref="O21:Q21"/>
  </mergeCells>
  <dataValidations count="2">
    <dataValidation type="list" allowBlank="1" showInputMessage="1" showErrorMessage="1" sqref="D11:D40" xr:uid="{FC18FA35-5AAB-4799-AF81-C092282086D2}">
      <formula1>INDIRECT(C11)</formula1>
    </dataValidation>
    <dataValidation type="list" allowBlank="1" showInputMessage="1" showErrorMessage="1" sqref="C11:C40" xr:uid="{B6E78862-2244-4CD7-A193-E9E303C04B23}">
      <formula1>Code</formula1>
    </dataValidation>
  </dataValidations>
  <hyperlinks>
    <hyperlink ref="M26" r:id="rId1" xr:uid="{A75B13AE-A5C1-41A3-962E-5B19AA88E066}"/>
  </hyperlinks>
  <pageMargins left="0.51181102362204722" right="0.51181102362204722" top="0.35433070866141736" bottom="0.35433070866141736" header="0.31496062992125984" footer="0.31496062992125984"/>
  <pageSetup paperSize="9" scale="76" orientation="landscape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6B071-F410-4749-AAB7-974172BA2EDF}">
  <dimension ref="A1:B165"/>
  <sheetViews>
    <sheetView workbookViewId="0">
      <selection activeCell="F9" sqref="F9"/>
    </sheetView>
  </sheetViews>
  <sheetFormatPr defaultColWidth="8.7109375" defaultRowHeight="15" x14ac:dyDescent="0.25"/>
  <cols>
    <col min="1" max="1" width="7.85546875" style="103" bestFit="1" customWidth="1"/>
    <col min="2" max="2" width="89.28515625" style="103" bestFit="1" customWidth="1"/>
    <col min="3" max="16384" width="8.7109375" style="103"/>
  </cols>
  <sheetData>
    <row r="1" spans="1:2" x14ac:dyDescent="0.25">
      <c r="A1" s="103" t="s">
        <v>82</v>
      </c>
      <c r="B1" s="216" t="s">
        <v>83</v>
      </c>
    </row>
    <row r="2" spans="1:2" x14ac:dyDescent="0.25">
      <c r="A2" s="103" t="s">
        <v>37</v>
      </c>
      <c r="B2" s="103" t="s">
        <v>84</v>
      </c>
    </row>
    <row r="3" spans="1:2" x14ac:dyDescent="0.25">
      <c r="A3" s="103" t="s">
        <v>37</v>
      </c>
      <c r="B3" s="103" t="s">
        <v>85</v>
      </c>
    </row>
    <row r="4" spans="1:2" x14ac:dyDescent="0.25">
      <c r="A4" s="103" t="s">
        <v>37</v>
      </c>
      <c r="B4" s="103" t="s">
        <v>86</v>
      </c>
    </row>
    <row r="5" spans="1:2" x14ac:dyDescent="0.25">
      <c r="A5" s="103" t="s">
        <v>51</v>
      </c>
      <c r="B5" s="103" t="s">
        <v>87</v>
      </c>
    </row>
    <row r="6" spans="1:2" x14ac:dyDescent="0.25">
      <c r="A6" s="103" t="s">
        <v>51</v>
      </c>
      <c r="B6" s="103" t="s">
        <v>88</v>
      </c>
    </row>
    <row r="7" spans="1:2" x14ac:dyDescent="0.25">
      <c r="A7" s="103" t="s">
        <v>51</v>
      </c>
      <c r="B7" s="103" t="s">
        <v>89</v>
      </c>
    </row>
    <row r="8" spans="1:2" x14ac:dyDescent="0.25">
      <c r="A8" s="103" t="s">
        <v>51</v>
      </c>
      <c r="B8" s="103" t="s">
        <v>90</v>
      </c>
    </row>
    <row r="9" spans="1:2" x14ac:dyDescent="0.25">
      <c r="A9" s="103" t="s">
        <v>51</v>
      </c>
      <c r="B9" s="103" t="s">
        <v>91</v>
      </c>
    </row>
    <row r="10" spans="1:2" x14ac:dyDescent="0.25">
      <c r="A10" s="103" t="s">
        <v>51</v>
      </c>
      <c r="B10" s="103" t="s">
        <v>92</v>
      </c>
    </row>
    <row r="11" spans="1:2" x14ac:dyDescent="0.25">
      <c r="A11" s="103" t="s">
        <v>51</v>
      </c>
      <c r="B11" s="103" t="s">
        <v>93</v>
      </c>
    </row>
    <row r="12" spans="1:2" x14ac:dyDescent="0.25">
      <c r="A12" s="103" t="s">
        <v>51</v>
      </c>
      <c r="B12" s="103" t="s">
        <v>94</v>
      </c>
    </row>
    <row r="13" spans="1:2" x14ac:dyDescent="0.25">
      <c r="A13" s="103" t="s">
        <v>51</v>
      </c>
      <c r="B13" s="103" t="s">
        <v>95</v>
      </c>
    </row>
    <row r="14" spans="1:2" x14ac:dyDescent="0.25">
      <c r="A14" s="103" t="s">
        <v>51</v>
      </c>
      <c r="B14" s="103" t="s">
        <v>96</v>
      </c>
    </row>
    <row r="15" spans="1:2" x14ac:dyDescent="0.25">
      <c r="A15" s="103" t="s">
        <v>51</v>
      </c>
      <c r="B15" s="103" t="s">
        <v>97</v>
      </c>
    </row>
    <row r="16" spans="1:2" x14ac:dyDescent="0.25">
      <c r="A16" s="103" t="s">
        <v>51</v>
      </c>
      <c r="B16" s="103" t="s">
        <v>98</v>
      </c>
    </row>
    <row r="17" spans="1:2" x14ac:dyDescent="0.25">
      <c r="A17" s="103" t="s">
        <v>51</v>
      </c>
      <c r="B17" s="103" t="s">
        <v>99</v>
      </c>
    </row>
    <row r="18" spans="1:2" x14ac:dyDescent="0.25">
      <c r="A18" s="103" t="s">
        <v>51</v>
      </c>
      <c r="B18" s="103" t="s">
        <v>100</v>
      </c>
    </row>
    <row r="19" spans="1:2" x14ac:dyDescent="0.25">
      <c r="A19" s="103" t="s">
        <v>51</v>
      </c>
      <c r="B19" s="103" t="s">
        <v>101</v>
      </c>
    </row>
    <row r="20" spans="1:2" x14ac:dyDescent="0.25">
      <c r="A20" s="103" t="s">
        <v>51</v>
      </c>
      <c r="B20" s="103" t="s">
        <v>102</v>
      </c>
    </row>
    <row r="21" spans="1:2" x14ac:dyDescent="0.25">
      <c r="A21" s="103" t="s">
        <v>51</v>
      </c>
      <c r="B21" s="103" t="s">
        <v>103</v>
      </c>
    </row>
    <row r="22" spans="1:2" x14ac:dyDescent="0.25">
      <c r="A22" s="103" t="s">
        <v>51</v>
      </c>
      <c r="B22" s="103" t="s">
        <v>104</v>
      </c>
    </row>
    <row r="23" spans="1:2" x14ac:dyDescent="0.25">
      <c r="A23" s="103" t="s">
        <v>51</v>
      </c>
      <c r="B23" s="103" t="s">
        <v>105</v>
      </c>
    </row>
    <row r="24" spans="1:2" x14ac:dyDescent="0.25">
      <c r="A24" s="103" t="s">
        <v>51</v>
      </c>
      <c r="B24" s="103" t="s">
        <v>106</v>
      </c>
    </row>
    <row r="25" spans="1:2" x14ac:dyDescent="0.25">
      <c r="A25" s="103" t="s">
        <v>51</v>
      </c>
      <c r="B25" s="103" t="s">
        <v>107</v>
      </c>
    </row>
    <row r="26" spans="1:2" x14ac:dyDescent="0.25">
      <c r="A26" s="103" t="s">
        <v>51</v>
      </c>
      <c r="B26" s="103" t="s">
        <v>108</v>
      </c>
    </row>
    <row r="27" spans="1:2" x14ac:dyDescent="0.25">
      <c r="A27" s="103" t="s">
        <v>51</v>
      </c>
      <c r="B27" s="103" t="s">
        <v>109</v>
      </c>
    </row>
    <row r="28" spans="1:2" x14ac:dyDescent="0.25">
      <c r="A28" s="103" t="s">
        <v>51</v>
      </c>
      <c r="B28" s="103" t="s">
        <v>110</v>
      </c>
    </row>
    <row r="29" spans="1:2" x14ac:dyDescent="0.25">
      <c r="A29" s="103" t="s">
        <v>51</v>
      </c>
      <c r="B29" s="103" t="s">
        <v>111</v>
      </c>
    </row>
    <row r="30" spans="1:2" x14ac:dyDescent="0.25">
      <c r="A30" s="103" t="s">
        <v>42</v>
      </c>
      <c r="B30" s="103" t="s">
        <v>112</v>
      </c>
    </row>
    <row r="31" spans="1:2" x14ac:dyDescent="0.25">
      <c r="A31" s="103" t="s">
        <v>113</v>
      </c>
      <c r="B31" s="103" t="s">
        <v>114</v>
      </c>
    </row>
    <row r="32" spans="1:2" x14ac:dyDescent="0.25">
      <c r="A32" s="103" t="s">
        <v>115</v>
      </c>
      <c r="B32" s="103" t="s">
        <v>116</v>
      </c>
    </row>
    <row r="33" spans="1:2" x14ac:dyDescent="0.25">
      <c r="A33" s="103" t="s">
        <v>117</v>
      </c>
      <c r="B33" s="103" t="s">
        <v>118</v>
      </c>
    </row>
    <row r="34" spans="1:2" x14ac:dyDescent="0.25">
      <c r="A34" s="103" t="s">
        <v>117</v>
      </c>
      <c r="B34" s="103" t="s">
        <v>119</v>
      </c>
    </row>
    <row r="35" spans="1:2" x14ac:dyDescent="0.25">
      <c r="A35" s="103" t="s">
        <v>120</v>
      </c>
      <c r="B35" s="103" t="s">
        <v>121</v>
      </c>
    </row>
    <row r="36" spans="1:2" x14ac:dyDescent="0.25">
      <c r="A36" s="103" t="s">
        <v>122</v>
      </c>
      <c r="B36" s="103" t="s">
        <v>123</v>
      </c>
    </row>
    <row r="37" spans="1:2" x14ac:dyDescent="0.25">
      <c r="A37" s="103" t="s">
        <v>124</v>
      </c>
      <c r="B37" s="103" t="s">
        <v>125</v>
      </c>
    </row>
    <row r="38" spans="1:2" x14ac:dyDescent="0.25">
      <c r="A38" s="103" t="s">
        <v>124</v>
      </c>
      <c r="B38" s="103" t="s">
        <v>126</v>
      </c>
    </row>
    <row r="39" spans="1:2" x14ac:dyDescent="0.25">
      <c r="A39" s="103" t="s">
        <v>124</v>
      </c>
      <c r="B39" s="103" t="s">
        <v>127</v>
      </c>
    </row>
    <row r="40" spans="1:2" x14ac:dyDescent="0.25">
      <c r="A40" s="103" t="s">
        <v>124</v>
      </c>
      <c r="B40" s="103" t="s">
        <v>128</v>
      </c>
    </row>
    <row r="41" spans="1:2" x14ac:dyDescent="0.25">
      <c r="A41" s="103" t="s">
        <v>124</v>
      </c>
      <c r="B41" s="103" t="s">
        <v>129</v>
      </c>
    </row>
    <row r="42" spans="1:2" x14ac:dyDescent="0.25">
      <c r="A42" s="103" t="s">
        <v>124</v>
      </c>
      <c r="B42" s="103" t="s">
        <v>130</v>
      </c>
    </row>
    <row r="43" spans="1:2" x14ac:dyDescent="0.25">
      <c r="A43" s="103" t="s">
        <v>124</v>
      </c>
      <c r="B43" s="103" t="s">
        <v>131</v>
      </c>
    </row>
    <row r="44" spans="1:2" x14ac:dyDescent="0.25">
      <c r="A44" s="103" t="s">
        <v>124</v>
      </c>
      <c r="B44" s="103" t="s">
        <v>132</v>
      </c>
    </row>
    <row r="45" spans="1:2" x14ac:dyDescent="0.25">
      <c r="A45" s="103" t="s">
        <v>124</v>
      </c>
      <c r="B45" s="103" t="s">
        <v>133</v>
      </c>
    </row>
    <row r="46" spans="1:2" x14ac:dyDescent="0.25">
      <c r="A46" s="103" t="s">
        <v>124</v>
      </c>
      <c r="B46" s="103" t="s">
        <v>134</v>
      </c>
    </row>
    <row r="47" spans="1:2" x14ac:dyDescent="0.25">
      <c r="A47" s="103" t="s">
        <v>124</v>
      </c>
      <c r="B47" s="103" t="s">
        <v>135</v>
      </c>
    </row>
    <row r="48" spans="1:2" x14ac:dyDescent="0.25">
      <c r="A48" s="103" t="s">
        <v>124</v>
      </c>
      <c r="B48" s="103" t="s">
        <v>136</v>
      </c>
    </row>
    <row r="49" spans="1:2" x14ac:dyDescent="0.25">
      <c r="A49" s="103" t="s">
        <v>124</v>
      </c>
      <c r="B49" s="103" t="s">
        <v>137</v>
      </c>
    </row>
    <row r="50" spans="1:2" x14ac:dyDescent="0.25">
      <c r="A50" s="103" t="s">
        <v>138</v>
      </c>
      <c r="B50" s="103" t="s">
        <v>139</v>
      </c>
    </row>
    <row r="51" spans="1:2" x14ac:dyDescent="0.25">
      <c r="A51" s="103" t="s">
        <v>140</v>
      </c>
      <c r="B51" s="103" t="s">
        <v>141</v>
      </c>
    </row>
    <row r="52" spans="1:2" x14ac:dyDescent="0.25">
      <c r="A52" s="103" t="s">
        <v>140</v>
      </c>
      <c r="B52" s="103" t="s">
        <v>142</v>
      </c>
    </row>
    <row r="53" spans="1:2" x14ac:dyDescent="0.25">
      <c r="A53" s="103" t="s">
        <v>140</v>
      </c>
      <c r="B53" s="103" t="s">
        <v>143</v>
      </c>
    </row>
    <row r="54" spans="1:2" x14ac:dyDescent="0.25">
      <c r="A54" s="103" t="s">
        <v>140</v>
      </c>
      <c r="B54" s="103" t="s">
        <v>144</v>
      </c>
    </row>
    <row r="55" spans="1:2" x14ac:dyDescent="0.25">
      <c r="A55" s="103" t="s">
        <v>140</v>
      </c>
      <c r="B55" s="103" t="s">
        <v>145</v>
      </c>
    </row>
    <row r="56" spans="1:2" x14ac:dyDescent="0.25">
      <c r="A56" s="103" t="s">
        <v>140</v>
      </c>
      <c r="B56" s="103" t="s">
        <v>146</v>
      </c>
    </row>
    <row r="57" spans="1:2" x14ac:dyDescent="0.25">
      <c r="A57" s="103" t="s">
        <v>140</v>
      </c>
      <c r="B57" s="103" t="s">
        <v>147</v>
      </c>
    </row>
    <row r="58" spans="1:2" x14ac:dyDescent="0.25">
      <c r="A58" s="103" t="s">
        <v>140</v>
      </c>
      <c r="B58" s="103" t="s">
        <v>148</v>
      </c>
    </row>
    <row r="59" spans="1:2" x14ac:dyDescent="0.25">
      <c r="A59" s="103" t="s">
        <v>140</v>
      </c>
      <c r="B59" s="103" t="s">
        <v>149</v>
      </c>
    </row>
    <row r="60" spans="1:2" x14ac:dyDescent="0.25">
      <c r="A60" s="103" t="s">
        <v>140</v>
      </c>
      <c r="B60" s="103" t="s">
        <v>150</v>
      </c>
    </row>
    <row r="61" spans="1:2" x14ac:dyDescent="0.25">
      <c r="A61" s="103" t="s">
        <v>140</v>
      </c>
      <c r="B61" s="103" t="s">
        <v>151</v>
      </c>
    </row>
    <row r="62" spans="1:2" x14ac:dyDescent="0.25">
      <c r="A62" s="103" t="s">
        <v>140</v>
      </c>
      <c r="B62" s="103" t="s">
        <v>152</v>
      </c>
    </row>
    <row r="63" spans="1:2" x14ac:dyDescent="0.25">
      <c r="A63" s="103" t="s">
        <v>140</v>
      </c>
      <c r="B63" s="103" t="s">
        <v>153</v>
      </c>
    </row>
    <row r="64" spans="1:2" x14ac:dyDescent="0.25">
      <c r="A64" s="103" t="s">
        <v>140</v>
      </c>
      <c r="B64" s="103" t="s">
        <v>154</v>
      </c>
    </row>
    <row r="65" spans="1:2" x14ac:dyDescent="0.25">
      <c r="A65" s="103" t="s">
        <v>140</v>
      </c>
      <c r="B65" s="103" t="s">
        <v>155</v>
      </c>
    </row>
    <row r="66" spans="1:2" x14ac:dyDescent="0.25">
      <c r="A66" s="103" t="s">
        <v>140</v>
      </c>
      <c r="B66" s="103" t="s">
        <v>156</v>
      </c>
    </row>
    <row r="67" spans="1:2" x14ac:dyDescent="0.25">
      <c r="A67" s="103" t="s">
        <v>140</v>
      </c>
      <c r="B67" s="103" t="s">
        <v>157</v>
      </c>
    </row>
    <row r="68" spans="1:2" x14ac:dyDescent="0.25">
      <c r="A68" s="103" t="s">
        <v>140</v>
      </c>
      <c r="B68" s="103" t="s">
        <v>158</v>
      </c>
    </row>
    <row r="69" spans="1:2" x14ac:dyDescent="0.25">
      <c r="A69" s="103" t="s">
        <v>140</v>
      </c>
      <c r="B69" s="103" t="s">
        <v>159</v>
      </c>
    </row>
    <row r="70" spans="1:2" x14ac:dyDescent="0.25">
      <c r="A70" s="103" t="s">
        <v>140</v>
      </c>
      <c r="B70" s="103" t="s">
        <v>160</v>
      </c>
    </row>
    <row r="71" spans="1:2" x14ac:dyDescent="0.25">
      <c r="A71" s="103" t="s">
        <v>140</v>
      </c>
      <c r="B71" s="103" t="s">
        <v>161</v>
      </c>
    </row>
    <row r="72" spans="1:2" x14ac:dyDescent="0.25">
      <c r="A72" s="103" t="s">
        <v>140</v>
      </c>
      <c r="B72" s="103" t="s">
        <v>162</v>
      </c>
    </row>
    <row r="73" spans="1:2" x14ac:dyDescent="0.25">
      <c r="A73" s="103" t="s">
        <v>140</v>
      </c>
      <c r="B73" s="103" t="s">
        <v>163</v>
      </c>
    </row>
    <row r="74" spans="1:2" x14ac:dyDescent="0.25">
      <c r="A74" s="103" t="s">
        <v>140</v>
      </c>
      <c r="B74" s="103" t="s">
        <v>164</v>
      </c>
    </row>
    <row r="75" spans="1:2" x14ac:dyDescent="0.25">
      <c r="A75" s="103" t="s">
        <v>140</v>
      </c>
      <c r="B75" s="103" t="s">
        <v>165</v>
      </c>
    </row>
    <row r="76" spans="1:2" x14ac:dyDescent="0.25">
      <c r="A76" s="103" t="s">
        <v>166</v>
      </c>
      <c r="B76" s="103" t="s">
        <v>167</v>
      </c>
    </row>
    <row r="77" spans="1:2" x14ac:dyDescent="0.25">
      <c r="A77" s="103" t="s">
        <v>168</v>
      </c>
      <c r="B77" s="103" t="s">
        <v>169</v>
      </c>
    </row>
    <row r="78" spans="1:2" x14ac:dyDescent="0.25">
      <c r="A78" s="103" t="s">
        <v>168</v>
      </c>
      <c r="B78" s="103" t="s">
        <v>170</v>
      </c>
    </row>
    <row r="79" spans="1:2" x14ac:dyDescent="0.25">
      <c r="A79" s="103" t="s">
        <v>171</v>
      </c>
      <c r="B79" s="103" t="s">
        <v>172</v>
      </c>
    </row>
    <row r="80" spans="1:2" x14ac:dyDescent="0.25">
      <c r="A80" s="103" t="s">
        <v>171</v>
      </c>
      <c r="B80" s="103" t="s">
        <v>173</v>
      </c>
    </row>
    <row r="81" spans="1:2" x14ac:dyDescent="0.25">
      <c r="A81" s="103" t="s">
        <v>171</v>
      </c>
      <c r="B81" s="103" t="s">
        <v>174</v>
      </c>
    </row>
    <row r="82" spans="1:2" x14ac:dyDescent="0.25">
      <c r="A82" s="103" t="s">
        <v>171</v>
      </c>
      <c r="B82" s="103" t="s">
        <v>175</v>
      </c>
    </row>
    <row r="83" spans="1:2" x14ac:dyDescent="0.25">
      <c r="A83" s="103" t="s">
        <v>171</v>
      </c>
      <c r="B83" s="103" t="s">
        <v>176</v>
      </c>
    </row>
    <row r="84" spans="1:2" x14ac:dyDescent="0.25">
      <c r="A84" s="103" t="s">
        <v>171</v>
      </c>
      <c r="B84" s="103" t="s">
        <v>177</v>
      </c>
    </row>
    <row r="85" spans="1:2" x14ac:dyDescent="0.25">
      <c r="A85" s="103" t="s">
        <v>171</v>
      </c>
      <c r="B85" s="103" t="s">
        <v>178</v>
      </c>
    </row>
    <row r="86" spans="1:2" x14ac:dyDescent="0.25">
      <c r="A86" s="103" t="s">
        <v>171</v>
      </c>
      <c r="B86" s="103" t="s">
        <v>179</v>
      </c>
    </row>
    <row r="87" spans="1:2" x14ac:dyDescent="0.25">
      <c r="A87" s="103" t="s">
        <v>171</v>
      </c>
      <c r="B87" s="103" t="s">
        <v>180</v>
      </c>
    </row>
    <row r="88" spans="1:2" x14ac:dyDescent="0.25">
      <c r="A88" s="103" t="s">
        <v>171</v>
      </c>
      <c r="B88" s="103" t="s">
        <v>181</v>
      </c>
    </row>
    <row r="89" spans="1:2" x14ac:dyDescent="0.25">
      <c r="A89" s="103" t="s">
        <v>171</v>
      </c>
      <c r="B89" s="103" t="s">
        <v>182</v>
      </c>
    </row>
    <row r="90" spans="1:2" x14ac:dyDescent="0.25">
      <c r="A90" s="103" t="s">
        <v>171</v>
      </c>
      <c r="B90" s="103" t="s">
        <v>183</v>
      </c>
    </row>
    <row r="91" spans="1:2" x14ac:dyDescent="0.25">
      <c r="A91" s="103" t="s">
        <v>171</v>
      </c>
      <c r="B91" s="103" t="s">
        <v>184</v>
      </c>
    </row>
    <row r="92" spans="1:2" x14ac:dyDescent="0.25">
      <c r="A92" s="103" t="s">
        <v>171</v>
      </c>
      <c r="B92" s="103" t="s">
        <v>185</v>
      </c>
    </row>
    <row r="93" spans="1:2" x14ac:dyDescent="0.25">
      <c r="A93" s="103" t="s">
        <v>171</v>
      </c>
      <c r="B93" s="103" t="s">
        <v>186</v>
      </c>
    </row>
    <row r="94" spans="1:2" x14ac:dyDescent="0.25">
      <c r="A94" s="103" t="s">
        <v>171</v>
      </c>
      <c r="B94" s="103" t="s">
        <v>187</v>
      </c>
    </row>
    <row r="95" spans="1:2" x14ac:dyDescent="0.25">
      <c r="A95" s="103" t="s">
        <v>171</v>
      </c>
      <c r="B95" s="103" t="s">
        <v>188</v>
      </c>
    </row>
    <row r="96" spans="1:2" x14ac:dyDescent="0.25">
      <c r="A96" s="103" t="s">
        <v>171</v>
      </c>
      <c r="B96" s="103" t="s">
        <v>189</v>
      </c>
    </row>
    <row r="97" spans="1:2" x14ac:dyDescent="0.25">
      <c r="A97" s="103" t="s">
        <v>171</v>
      </c>
      <c r="B97" s="103" t="s">
        <v>190</v>
      </c>
    </row>
    <row r="98" spans="1:2" x14ac:dyDescent="0.25">
      <c r="A98" s="103" t="s">
        <v>171</v>
      </c>
      <c r="B98" s="103" t="s">
        <v>191</v>
      </c>
    </row>
    <row r="99" spans="1:2" x14ac:dyDescent="0.25">
      <c r="A99" s="103" t="s">
        <v>171</v>
      </c>
      <c r="B99" s="103" t="s">
        <v>192</v>
      </c>
    </row>
    <row r="100" spans="1:2" x14ac:dyDescent="0.25">
      <c r="A100" s="103" t="s">
        <v>171</v>
      </c>
      <c r="B100" s="103" t="s">
        <v>193</v>
      </c>
    </row>
    <row r="101" spans="1:2" x14ac:dyDescent="0.25">
      <c r="A101" s="103" t="s">
        <v>171</v>
      </c>
      <c r="B101" s="103" t="s">
        <v>194</v>
      </c>
    </row>
    <row r="102" spans="1:2" x14ac:dyDescent="0.25">
      <c r="A102" s="103" t="s">
        <v>171</v>
      </c>
      <c r="B102" s="103" t="s">
        <v>195</v>
      </c>
    </row>
    <row r="103" spans="1:2" x14ac:dyDescent="0.25">
      <c r="A103" s="103" t="s">
        <v>196</v>
      </c>
      <c r="B103" s="103" t="s">
        <v>197</v>
      </c>
    </row>
    <row r="104" spans="1:2" x14ac:dyDescent="0.25">
      <c r="A104" s="103" t="s">
        <v>198</v>
      </c>
      <c r="B104" s="103" t="s">
        <v>199</v>
      </c>
    </row>
    <row r="105" spans="1:2" x14ac:dyDescent="0.25">
      <c r="A105" s="103" t="s">
        <v>200</v>
      </c>
      <c r="B105" s="103" t="s">
        <v>201</v>
      </c>
    </row>
    <row r="106" spans="1:2" x14ac:dyDescent="0.25">
      <c r="A106" s="103" t="s">
        <v>202</v>
      </c>
      <c r="B106" s="103" t="s">
        <v>203</v>
      </c>
    </row>
    <row r="107" spans="1:2" x14ac:dyDescent="0.25">
      <c r="A107" s="103" t="s">
        <v>204</v>
      </c>
      <c r="B107" s="103" t="s">
        <v>205</v>
      </c>
    </row>
    <row r="108" spans="1:2" x14ac:dyDescent="0.25">
      <c r="A108" s="103" t="s">
        <v>206</v>
      </c>
      <c r="B108" s="103" t="s">
        <v>207</v>
      </c>
    </row>
    <row r="109" spans="1:2" x14ac:dyDescent="0.25">
      <c r="A109" s="103" t="s">
        <v>208</v>
      </c>
      <c r="B109" s="103" t="s">
        <v>209</v>
      </c>
    </row>
    <row r="110" spans="1:2" x14ac:dyDescent="0.25">
      <c r="A110" s="103" t="s">
        <v>210</v>
      </c>
      <c r="B110" s="103" t="s">
        <v>211</v>
      </c>
    </row>
    <row r="111" spans="1:2" x14ac:dyDescent="0.25">
      <c r="A111" s="103" t="s">
        <v>210</v>
      </c>
      <c r="B111" s="103" t="s">
        <v>212</v>
      </c>
    </row>
    <row r="112" spans="1:2" x14ac:dyDescent="0.25">
      <c r="A112" s="103" t="s">
        <v>210</v>
      </c>
      <c r="B112" s="103" t="s">
        <v>213</v>
      </c>
    </row>
    <row r="113" spans="1:2" x14ac:dyDescent="0.25">
      <c r="A113" s="103" t="s">
        <v>210</v>
      </c>
      <c r="B113" s="103" t="s">
        <v>214</v>
      </c>
    </row>
    <row r="114" spans="1:2" x14ac:dyDescent="0.25">
      <c r="A114" s="103" t="s">
        <v>215</v>
      </c>
      <c r="B114" s="103" t="s">
        <v>216</v>
      </c>
    </row>
    <row r="115" spans="1:2" x14ac:dyDescent="0.25">
      <c r="A115" s="103" t="s">
        <v>217</v>
      </c>
      <c r="B115" s="103" t="s">
        <v>218</v>
      </c>
    </row>
    <row r="116" spans="1:2" x14ac:dyDescent="0.25">
      <c r="A116" s="103" t="s">
        <v>219</v>
      </c>
      <c r="B116" s="103" t="s">
        <v>220</v>
      </c>
    </row>
    <row r="117" spans="1:2" x14ac:dyDescent="0.25">
      <c r="A117" s="103" t="s">
        <v>221</v>
      </c>
      <c r="B117" s="103" t="s">
        <v>222</v>
      </c>
    </row>
    <row r="118" spans="1:2" x14ac:dyDescent="0.25">
      <c r="A118" s="103" t="s">
        <v>223</v>
      </c>
      <c r="B118" s="103" t="s">
        <v>224</v>
      </c>
    </row>
    <row r="119" spans="1:2" x14ac:dyDescent="0.25">
      <c r="A119" s="103" t="s">
        <v>223</v>
      </c>
      <c r="B119" s="103" t="s">
        <v>225</v>
      </c>
    </row>
    <row r="120" spans="1:2" x14ac:dyDescent="0.25">
      <c r="A120" s="103" t="s">
        <v>223</v>
      </c>
      <c r="B120" s="103" t="s">
        <v>226</v>
      </c>
    </row>
    <row r="121" spans="1:2" x14ac:dyDescent="0.25">
      <c r="A121" s="103" t="s">
        <v>223</v>
      </c>
      <c r="B121" s="103" t="s">
        <v>227</v>
      </c>
    </row>
    <row r="122" spans="1:2" x14ac:dyDescent="0.25">
      <c r="A122" s="103" t="s">
        <v>223</v>
      </c>
      <c r="B122" s="103" t="s">
        <v>228</v>
      </c>
    </row>
    <row r="123" spans="1:2" x14ac:dyDescent="0.25">
      <c r="A123" s="103" t="s">
        <v>223</v>
      </c>
      <c r="B123" s="103" t="s">
        <v>229</v>
      </c>
    </row>
    <row r="124" spans="1:2" x14ac:dyDescent="0.25">
      <c r="A124" s="103" t="s">
        <v>223</v>
      </c>
      <c r="B124" s="103" t="s">
        <v>230</v>
      </c>
    </row>
    <row r="125" spans="1:2" x14ac:dyDescent="0.25">
      <c r="A125" s="103" t="s">
        <v>223</v>
      </c>
      <c r="B125" s="103" t="s">
        <v>231</v>
      </c>
    </row>
    <row r="126" spans="1:2" x14ac:dyDescent="0.25">
      <c r="A126" s="103" t="s">
        <v>223</v>
      </c>
      <c r="B126" s="103" t="s">
        <v>232</v>
      </c>
    </row>
    <row r="127" spans="1:2" x14ac:dyDescent="0.25">
      <c r="A127" s="103" t="s">
        <v>223</v>
      </c>
      <c r="B127" s="103" t="s">
        <v>233</v>
      </c>
    </row>
    <row r="128" spans="1:2" x14ac:dyDescent="0.25">
      <c r="A128" s="103" t="s">
        <v>223</v>
      </c>
      <c r="B128" s="103" t="s">
        <v>234</v>
      </c>
    </row>
    <row r="129" spans="1:2" x14ac:dyDescent="0.25">
      <c r="A129" s="103" t="s">
        <v>223</v>
      </c>
      <c r="B129" s="103" t="s">
        <v>235</v>
      </c>
    </row>
    <row r="130" spans="1:2" x14ac:dyDescent="0.25">
      <c r="A130" s="103" t="s">
        <v>223</v>
      </c>
      <c r="B130" s="103" t="s">
        <v>236</v>
      </c>
    </row>
    <row r="131" spans="1:2" x14ac:dyDescent="0.25">
      <c r="A131" s="103" t="s">
        <v>223</v>
      </c>
      <c r="B131" s="103" t="s">
        <v>237</v>
      </c>
    </row>
    <row r="132" spans="1:2" x14ac:dyDescent="0.25">
      <c r="A132" s="103" t="s">
        <v>223</v>
      </c>
      <c r="B132" s="103" t="s">
        <v>238</v>
      </c>
    </row>
    <row r="133" spans="1:2" x14ac:dyDescent="0.25">
      <c r="A133" s="103" t="s">
        <v>223</v>
      </c>
      <c r="B133" s="103" t="s">
        <v>239</v>
      </c>
    </row>
    <row r="134" spans="1:2" x14ac:dyDescent="0.25">
      <c r="A134" s="103" t="s">
        <v>223</v>
      </c>
      <c r="B134" s="103" t="s">
        <v>240</v>
      </c>
    </row>
    <row r="135" spans="1:2" x14ac:dyDescent="0.25">
      <c r="A135" s="103" t="s">
        <v>223</v>
      </c>
      <c r="B135" s="103" t="s">
        <v>241</v>
      </c>
    </row>
    <row r="136" spans="1:2" x14ac:dyDescent="0.25">
      <c r="A136" s="103" t="s">
        <v>223</v>
      </c>
      <c r="B136" s="103" t="s">
        <v>242</v>
      </c>
    </row>
    <row r="137" spans="1:2" x14ac:dyDescent="0.25">
      <c r="A137" s="103" t="s">
        <v>223</v>
      </c>
      <c r="B137" s="103" t="s">
        <v>243</v>
      </c>
    </row>
    <row r="138" spans="1:2" x14ac:dyDescent="0.25">
      <c r="A138" s="103" t="s">
        <v>223</v>
      </c>
      <c r="B138" s="103" t="s">
        <v>244</v>
      </c>
    </row>
    <row r="139" spans="1:2" x14ac:dyDescent="0.25">
      <c r="A139" s="103" t="s">
        <v>223</v>
      </c>
      <c r="B139" s="103" t="s">
        <v>245</v>
      </c>
    </row>
    <row r="140" spans="1:2" x14ac:dyDescent="0.25">
      <c r="A140" s="103" t="s">
        <v>223</v>
      </c>
      <c r="B140" s="103" t="s">
        <v>246</v>
      </c>
    </row>
    <row r="141" spans="1:2" x14ac:dyDescent="0.25">
      <c r="A141" s="103" t="s">
        <v>223</v>
      </c>
      <c r="B141" s="103" t="s">
        <v>247</v>
      </c>
    </row>
    <row r="142" spans="1:2" x14ac:dyDescent="0.25">
      <c r="A142" s="103" t="s">
        <v>223</v>
      </c>
      <c r="B142" s="103" t="s">
        <v>248</v>
      </c>
    </row>
    <row r="143" spans="1:2" x14ac:dyDescent="0.25">
      <c r="A143" s="103" t="s">
        <v>223</v>
      </c>
      <c r="B143" s="103" t="s">
        <v>249</v>
      </c>
    </row>
    <row r="144" spans="1:2" x14ac:dyDescent="0.25">
      <c r="A144" s="103" t="s">
        <v>223</v>
      </c>
      <c r="B144" s="103" t="s">
        <v>250</v>
      </c>
    </row>
    <row r="145" spans="1:2" x14ac:dyDescent="0.25">
      <c r="A145" s="103" t="s">
        <v>223</v>
      </c>
      <c r="B145" s="103" t="s">
        <v>251</v>
      </c>
    </row>
    <row r="146" spans="1:2" x14ac:dyDescent="0.25">
      <c r="A146" s="103" t="s">
        <v>223</v>
      </c>
      <c r="B146" s="103" t="s">
        <v>252</v>
      </c>
    </row>
    <row r="147" spans="1:2" x14ac:dyDescent="0.25">
      <c r="A147" s="103" t="s">
        <v>223</v>
      </c>
      <c r="B147" s="103" t="s">
        <v>253</v>
      </c>
    </row>
    <row r="148" spans="1:2" x14ac:dyDescent="0.25">
      <c r="A148" s="103" t="s">
        <v>223</v>
      </c>
      <c r="B148" s="103" t="s">
        <v>254</v>
      </c>
    </row>
    <row r="149" spans="1:2" x14ac:dyDescent="0.25">
      <c r="A149" s="103" t="s">
        <v>223</v>
      </c>
      <c r="B149" s="103" t="s">
        <v>255</v>
      </c>
    </row>
    <row r="150" spans="1:2" x14ac:dyDescent="0.25">
      <c r="A150" s="103" t="s">
        <v>256</v>
      </c>
      <c r="B150" s="103" t="s">
        <v>257</v>
      </c>
    </row>
    <row r="151" spans="1:2" x14ac:dyDescent="0.25">
      <c r="A151" s="103" t="s">
        <v>256</v>
      </c>
      <c r="B151" s="103" t="s">
        <v>258</v>
      </c>
    </row>
    <row r="152" spans="1:2" x14ac:dyDescent="0.25">
      <c r="A152" s="103" t="s">
        <v>256</v>
      </c>
      <c r="B152" s="103" t="s">
        <v>259</v>
      </c>
    </row>
    <row r="153" spans="1:2" x14ac:dyDescent="0.25">
      <c r="A153" s="103" t="s">
        <v>256</v>
      </c>
      <c r="B153" s="103" t="s">
        <v>260</v>
      </c>
    </row>
    <row r="154" spans="1:2" x14ac:dyDescent="0.25">
      <c r="A154" s="103" t="s">
        <v>256</v>
      </c>
      <c r="B154" s="103" t="s">
        <v>261</v>
      </c>
    </row>
    <row r="155" spans="1:2" x14ac:dyDescent="0.25">
      <c r="A155" s="103" t="s">
        <v>256</v>
      </c>
      <c r="B155" s="103" t="s">
        <v>262</v>
      </c>
    </row>
    <row r="156" spans="1:2" x14ac:dyDescent="0.25">
      <c r="A156" s="103" t="s">
        <v>256</v>
      </c>
      <c r="B156" s="103" t="s">
        <v>263</v>
      </c>
    </row>
    <row r="157" spans="1:2" x14ac:dyDescent="0.25">
      <c r="A157" s="103" t="s">
        <v>256</v>
      </c>
      <c r="B157" s="103" t="s">
        <v>264</v>
      </c>
    </row>
    <row r="158" spans="1:2" x14ac:dyDescent="0.25">
      <c r="A158" s="103" t="s">
        <v>256</v>
      </c>
      <c r="B158" s="103" t="s">
        <v>265</v>
      </c>
    </row>
    <row r="159" spans="1:2" x14ac:dyDescent="0.25">
      <c r="A159" s="103" t="s">
        <v>256</v>
      </c>
      <c r="B159" s="103" t="s">
        <v>266</v>
      </c>
    </row>
    <row r="160" spans="1:2" x14ac:dyDescent="0.25">
      <c r="A160" s="103" t="s">
        <v>256</v>
      </c>
      <c r="B160" s="103" t="s">
        <v>267</v>
      </c>
    </row>
    <row r="161" spans="1:2" x14ac:dyDescent="0.25">
      <c r="A161" s="103" t="s">
        <v>256</v>
      </c>
      <c r="B161" s="103" t="s">
        <v>268</v>
      </c>
    </row>
    <row r="162" spans="1:2" x14ac:dyDescent="0.25">
      <c r="A162" s="103" t="s">
        <v>269</v>
      </c>
      <c r="B162" s="103" t="s">
        <v>270</v>
      </c>
    </row>
    <row r="163" spans="1:2" x14ac:dyDescent="0.25">
      <c r="A163" s="103" t="s">
        <v>271</v>
      </c>
      <c r="B163" s="103" t="s">
        <v>272</v>
      </c>
    </row>
    <row r="164" spans="1:2" x14ac:dyDescent="0.25">
      <c r="A164" s="103" t="s">
        <v>273</v>
      </c>
      <c r="B164" s="103" t="s">
        <v>274</v>
      </c>
    </row>
    <row r="165" spans="1:2" x14ac:dyDescent="0.25">
      <c r="A165" s="103" t="s">
        <v>275</v>
      </c>
      <c r="B165" s="103" t="s">
        <v>276</v>
      </c>
    </row>
  </sheetData>
  <sheetProtection password="EB11" sheet="1" objects="1" scenarios="1" selectLockedCells="1"/>
  <autoFilter ref="A1:B165" xr:uid="{D170854E-7723-48D8-94AD-3FDD9A91F066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31AA2-E472-4303-8202-BA976FFC7F5C}">
  <dimension ref="A1:AF164"/>
  <sheetViews>
    <sheetView topLeftCell="W1" zoomScale="70" zoomScaleNormal="70" workbookViewId="0">
      <selection activeCell="AI1" sqref="AI1"/>
    </sheetView>
  </sheetViews>
  <sheetFormatPr defaultColWidth="8.7109375" defaultRowHeight="15" x14ac:dyDescent="0.2"/>
  <cols>
    <col min="1" max="1" width="29.28515625" style="218" bestFit="1" customWidth="1"/>
    <col min="2" max="2" width="74.7109375" style="218" bestFit="1" customWidth="1"/>
    <col min="3" max="3" width="14.5703125" style="218" bestFit="1" customWidth="1"/>
    <col min="4" max="4" width="30.5703125" style="218" bestFit="1" customWidth="1"/>
    <col min="5" max="5" width="15.7109375" style="218" bestFit="1" customWidth="1"/>
    <col min="6" max="6" width="12.42578125" style="218" bestFit="1" customWidth="1"/>
    <col min="7" max="7" width="9.5703125" style="218" bestFit="1" customWidth="1"/>
    <col min="8" max="8" width="37.42578125" style="218" customWidth="1"/>
    <col min="9" max="9" width="42.85546875" style="218" bestFit="1" customWidth="1"/>
    <col min="10" max="10" width="95.28515625" style="218" bestFit="1" customWidth="1"/>
    <col min="11" max="11" width="14" style="218" bestFit="1" customWidth="1"/>
    <col min="12" max="12" width="33.140625" style="218" bestFit="1" customWidth="1"/>
    <col min="13" max="14" width="51" style="218" bestFit="1" customWidth="1"/>
    <col min="15" max="15" width="49.5703125" style="218" bestFit="1" customWidth="1"/>
    <col min="16" max="16" width="32.42578125" style="218" bestFit="1" customWidth="1"/>
    <col min="17" max="17" width="39.5703125" style="218" bestFit="1" customWidth="1"/>
    <col min="18" max="18" width="18.7109375" style="218" bestFit="1" customWidth="1"/>
    <col min="19" max="19" width="19.7109375" style="218" bestFit="1" customWidth="1"/>
    <col min="20" max="20" width="32.140625" style="218" bestFit="1" customWidth="1"/>
    <col min="21" max="21" width="15.42578125" style="218" customWidth="1"/>
    <col min="22" max="22" width="37.28515625" style="218" bestFit="1" customWidth="1"/>
    <col min="23" max="23" width="22.42578125" style="218" bestFit="1" customWidth="1"/>
    <col min="24" max="24" width="22" style="218" bestFit="1" customWidth="1"/>
    <col min="25" max="25" width="12.42578125" style="218" bestFit="1" customWidth="1"/>
    <col min="26" max="26" width="35.85546875" style="218" bestFit="1" customWidth="1"/>
    <col min="27" max="27" width="68.5703125" style="218" bestFit="1" customWidth="1"/>
    <col min="28" max="28" width="45.7109375" style="218" bestFit="1" customWidth="1"/>
    <col min="29" max="29" width="24.5703125" style="218" bestFit="1" customWidth="1"/>
    <col min="30" max="30" width="14.5703125" style="218" bestFit="1" customWidth="1"/>
    <col min="31" max="32" width="54.28515625" style="218" bestFit="1" customWidth="1"/>
    <col min="33" max="16384" width="8.7109375" style="218"/>
  </cols>
  <sheetData>
    <row r="1" spans="1:32" ht="30" x14ac:dyDescent="0.2">
      <c r="A1" s="217" t="s">
        <v>284</v>
      </c>
      <c r="B1" s="217" t="s">
        <v>309</v>
      </c>
      <c r="C1" s="217" t="s">
        <v>285</v>
      </c>
      <c r="D1" s="217" t="s">
        <v>286</v>
      </c>
      <c r="E1" s="217" t="s">
        <v>287</v>
      </c>
      <c r="F1" s="217" t="s">
        <v>288</v>
      </c>
      <c r="G1" s="217" t="s">
        <v>289</v>
      </c>
      <c r="H1" s="217" t="s">
        <v>290</v>
      </c>
      <c r="I1" s="217" t="s">
        <v>291</v>
      </c>
      <c r="J1" s="217" t="s">
        <v>292</v>
      </c>
      <c r="K1" s="217" t="s">
        <v>293</v>
      </c>
      <c r="L1" s="217" t="s">
        <v>294</v>
      </c>
      <c r="M1" s="217" t="s">
        <v>310</v>
      </c>
      <c r="N1" s="217" t="s">
        <v>295</v>
      </c>
      <c r="O1" s="217" t="s">
        <v>296</v>
      </c>
      <c r="P1" s="218" t="s">
        <v>200</v>
      </c>
      <c r="Q1" s="218" t="s">
        <v>202</v>
      </c>
      <c r="R1" s="217" t="s">
        <v>297</v>
      </c>
      <c r="S1" s="217" t="s">
        <v>298</v>
      </c>
      <c r="T1" s="217" t="s">
        <v>299</v>
      </c>
      <c r="U1" s="217" t="s">
        <v>300</v>
      </c>
      <c r="V1" s="217" t="s">
        <v>301</v>
      </c>
      <c r="W1" s="217" t="s">
        <v>302</v>
      </c>
      <c r="X1" s="217" t="s">
        <v>303</v>
      </c>
      <c r="Y1" s="218" t="s">
        <v>219</v>
      </c>
      <c r="Z1" s="218" t="s">
        <v>221</v>
      </c>
      <c r="AA1" s="217" t="s">
        <v>311</v>
      </c>
      <c r="AB1" s="217" t="s">
        <v>304</v>
      </c>
      <c r="AC1" s="217" t="s">
        <v>305</v>
      </c>
      <c r="AD1" s="217" t="s">
        <v>306</v>
      </c>
      <c r="AE1" s="217" t="s">
        <v>307</v>
      </c>
      <c r="AF1" s="217" t="s">
        <v>308</v>
      </c>
    </row>
    <row r="2" spans="1:32" ht="30" x14ac:dyDescent="0.2">
      <c r="A2" s="218" t="s">
        <v>114</v>
      </c>
      <c r="B2" s="218" t="s">
        <v>84</v>
      </c>
      <c r="C2" s="218" t="s">
        <v>116</v>
      </c>
      <c r="D2" s="218" t="s">
        <v>118</v>
      </c>
      <c r="E2" s="217" t="s">
        <v>121</v>
      </c>
      <c r="F2" s="231" t="s">
        <v>276</v>
      </c>
      <c r="G2" s="218" t="s">
        <v>123</v>
      </c>
      <c r="H2" s="218" t="s">
        <v>125</v>
      </c>
      <c r="I2" s="231" t="s">
        <v>139</v>
      </c>
      <c r="J2" s="231" t="s">
        <v>141</v>
      </c>
      <c r="K2" s="231" t="s">
        <v>167</v>
      </c>
      <c r="L2" s="231" t="s">
        <v>169</v>
      </c>
      <c r="M2" s="231" t="s">
        <v>172</v>
      </c>
      <c r="N2" s="231" t="s">
        <v>197</v>
      </c>
      <c r="O2" s="231" t="s">
        <v>199</v>
      </c>
      <c r="P2" s="219" t="s">
        <v>201</v>
      </c>
      <c r="Q2" s="219" t="s">
        <v>203</v>
      </c>
      <c r="R2" s="217" t="s">
        <v>112</v>
      </c>
      <c r="S2" s="231" t="s">
        <v>205</v>
      </c>
      <c r="T2" s="231" t="s">
        <v>207</v>
      </c>
      <c r="U2" s="231" t="s">
        <v>209</v>
      </c>
      <c r="V2" s="231" t="s">
        <v>211</v>
      </c>
      <c r="W2" s="231" t="s">
        <v>216</v>
      </c>
      <c r="X2" s="231" t="s">
        <v>218</v>
      </c>
      <c r="Y2" s="219" t="s">
        <v>220</v>
      </c>
      <c r="Z2" s="219" t="s">
        <v>222</v>
      </c>
      <c r="AA2" s="217" t="s">
        <v>87</v>
      </c>
      <c r="AB2" s="231" t="s">
        <v>224</v>
      </c>
      <c r="AC2" s="231" t="s">
        <v>257</v>
      </c>
      <c r="AD2" s="231" t="s">
        <v>270</v>
      </c>
      <c r="AE2" s="219" t="s">
        <v>272</v>
      </c>
      <c r="AF2" s="231" t="s">
        <v>274</v>
      </c>
    </row>
    <row r="3" spans="1:32" ht="30" x14ac:dyDescent="0.2">
      <c r="B3" s="218" t="s">
        <v>85</v>
      </c>
      <c r="D3" s="217" t="s">
        <v>119</v>
      </c>
      <c r="H3" s="218" t="s">
        <v>126</v>
      </c>
      <c r="J3" s="219" t="s">
        <v>142</v>
      </c>
      <c r="L3" s="219" t="s">
        <v>170</v>
      </c>
      <c r="M3" s="219" t="s">
        <v>173</v>
      </c>
      <c r="V3" s="219" t="s">
        <v>212</v>
      </c>
      <c r="AA3" s="218" t="s">
        <v>88</v>
      </c>
      <c r="AB3" s="219" t="s">
        <v>225</v>
      </c>
      <c r="AC3" s="219" t="s">
        <v>258</v>
      </c>
    </row>
    <row r="4" spans="1:32" ht="30" x14ac:dyDescent="0.2">
      <c r="B4" s="218" t="s">
        <v>86</v>
      </c>
      <c r="H4" s="218" t="s">
        <v>127</v>
      </c>
      <c r="J4" s="219" t="s">
        <v>143</v>
      </c>
      <c r="M4" s="219" t="s">
        <v>174</v>
      </c>
      <c r="V4" s="219" t="s">
        <v>213</v>
      </c>
      <c r="AA4" s="218" t="s">
        <v>89</v>
      </c>
      <c r="AB4" s="219" t="s">
        <v>226</v>
      </c>
      <c r="AC4" s="219" t="s">
        <v>259</v>
      </c>
    </row>
    <row r="5" spans="1:32" ht="30" x14ac:dyDescent="0.2">
      <c r="H5" s="218" t="s">
        <v>128</v>
      </c>
      <c r="J5" s="219" t="s">
        <v>144</v>
      </c>
      <c r="M5" s="219" t="s">
        <v>175</v>
      </c>
      <c r="V5" s="219" t="s">
        <v>214</v>
      </c>
      <c r="AA5" s="218" t="s">
        <v>90</v>
      </c>
      <c r="AB5" s="219" t="s">
        <v>227</v>
      </c>
      <c r="AC5" s="219" t="s">
        <v>260</v>
      </c>
    </row>
    <row r="6" spans="1:32" ht="45" x14ac:dyDescent="0.2">
      <c r="H6" s="218" t="s">
        <v>129</v>
      </c>
      <c r="J6" s="219" t="s">
        <v>145</v>
      </c>
      <c r="M6" s="219" t="s">
        <v>176</v>
      </c>
      <c r="AA6" s="218" t="s">
        <v>91</v>
      </c>
      <c r="AB6" s="219" t="s">
        <v>228</v>
      </c>
      <c r="AC6" s="219" t="s">
        <v>261</v>
      </c>
    </row>
    <row r="7" spans="1:32" ht="30" x14ac:dyDescent="0.2">
      <c r="H7" s="218" t="s">
        <v>130</v>
      </c>
      <c r="J7" s="219" t="s">
        <v>146</v>
      </c>
      <c r="M7" s="219" t="s">
        <v>177</v>
      </c>
      <c r="AA7" s="218" t="s">
        <v>92</v>
      </c>
      <c r="AB7" s="219" t="s">
        <v>229</v>
      </c>
      <c r="AC7" s="219" t="s">
        <v>262</v>
      </c>
    </row>
    <row r="8" spans="1:32" ht="30" x14ac:dyDescent="0.2">
      <c r="H8" s="218" t="s">
        <v>131</v>
      </c>
      <c r="J8" s="219" t="s">
        <v>147</v>
      </c>
      <c r="M8" s="219" t="s">
        <v>178</v>
      </c>
      <c r="AA8" s="218" t="s">
        <v>93</v>
      </c>
      <c r="AB8" s="219" t="s">
        <v>230</v>
      </c>
      <c r="AC8" s="219" t="s">
        <v>263</v>
      </c>
    </row>
    <row r="9" spans="1:32" ht="30" x14ac:dyDescent="0.2">
      <c r="H9" s="218" t="s">
        <v>132</v>
      </c>
      <c r="J9" s="219" t="s">
        <v>148</v>
      </c>
      <c r="M9" s="219" t="s">
        <v>179</v>
      </c>
      <c r="AA9" s="218" t="s">
        <v>94</v>
      </c>
      <c r="AB9" s="219" t="s">
        <v>231</v>
      </c>
      <c r="AC9" s="219" t="s">
        <v>264</v>
      </c>
    </row>
    <row r="10" spans="1:32" ht="45" x14ac:dyDescent="0.2">
      <c r="H10" s="218" t="s">
        <v>133</v>
      </c>
      <c r="J10" s="219" t="s">
        <v>149</v>
      </c>
      <c r="M10" s="219" t="s">
        <v>180</v>
      </c>
      <c r="AA10" s="218" t="s">
        <v>95</v>
      </c>
      <c r="AB10" s="219" t="s">
        <v>232</v>
      </c>
      <c r="AC10" s="219" t="s">
        <v>265</v>
      </c>
    </row>
    <row r="11" spans="1:32" ht="30" x14ac:dyDescent="0.2">
      <c r="H11" s="218" t="s">
        <v>134</v>
      </c>
      <c r="J11" s="219" t="s">
        <v>150</v>
      </c>
      <c r="M11" s="219" t="s">
        <v>181</v>
      </c>
      <c r="AA11" s="218" t="s">
        <v>96</v>
      </c>
      <c r="AB11" s="219" t="s">
        <v>233</v>
      </c>
      <c r="AC11" s="219" t="s">
        <v>266</v>
      </c>
    </row>
    <row r="12" spans="1:32" ht="30" x14ac:dyDescent="0.2">
      <c r="H12" s="218" t="s">
        <v>135</v>
      </c>
      <c r="J12" s="219" t="s">
        <v>151</v>
      </c>
      <c r="M12" s="219" t="s">
        <v>182</v>
      </c>
      <c r="AA12" s="218" t="s">
        <v>97</v>
      </c>
      <c r="AB12" s="219" t="s">
        <v>234</v>
      </c>
      <c r="AC12" s="219" t="s">
        <v>267</v>
      </c>
    </row>
    <row r="13" spans="1:32" ht="30" x14ac:dyDescent="0.2">
      <c r="H13" s="218" t="s">
        <v>136</v>
      </c>
      <c r="J13" s="219" t="s">
        <v>152</v>
      </c>
      <c r="M13" s="219" t="s">
        <v>183</v>
      </c>
      <c r="AA13" s="218" t="s">
        <v>98</v>
      </c>
      <c r="AB13" s="219" t="s">
        <v>235</v>
      </c>
      <c r="AC13" s="219" t="s">
        <v>268</v>
      </c>
    </row>
    <row r="14" spans="1:32" ht="30" x14ac:dyDescent="0.2">
      <c r="H14" s="218" t="s">
        <v>137</v>
      </c>
      <c r="J14" s="219" t="s">
        <v>153</v>
      </c>
      <c r="M14" s="219" t="s">
        <v>184</v>
      </c>
      <c r="AA14" s="218" t="s">
        <v>99</v>
      </c>
      <c r="AB14" s="219" t="s">
        <v>236</v>
      </c>
    </row>
    <row r="15" spans="1:32" ht="30" x14ac:dyDescent="0.2">
      <c r="J15" s="219" t="s">
        <v>154</v>
      </c>
      <c r="M15" s="219" t="s">
        <v>185</v>
      </c>
      <c r="AA15" s="218" t="s">
        <v>100</v>
      </c>
      <c r="AB15" s="219" t="s">
        <v>237</v>
      </c>
    </row>
    <row r="16" spans="1:32" x14ac:dyDescent="0.2">
      <c r="J16" s="219" t="s">
        <v>155</v>
      </c>
      <c r="M16" s="219" t="s">
        <v>186</v>
      </c>
      <c r="AA16" s="218" t="s">
        <v>101</v>
      </c>
      <c r="AB16" s="219" t="s">
        <v>238</v>
      </c>
    </row>
    <row r="17" spans="10:28" x14ac:dyDescent="0.2">
      <c r="J17" s="219" t="s">
        <v>156</v>
      </c>
      <c r="M17" s="219" t="s">
        <v>187</v>
      </c>
      <c r="AA17" s="218" t="s">
        <v>102</v>
      </c>
      <c r="AB17" s="219" t="s">
        <v>239</v>
      </c>
    </row>
    <row r="18" spans="10:28" x14ac:dyDescent="0.2">
      <c r="J18" s="219" t="s">
        <v>157</v>
      </c>
      <c r="M18" s="219" t="s">
        <v>188</v>
      </c>
      <c r="AA18" s="218" t="s">
        <v>103</v>
      </c>
      <c r="AB18" s="219" t="s">
        <v>240</v>
      </c>
    </row>
    <row r="19" spans="10:28" x14ac:dyDescent="0.2">
      <c r="J19" s="219" t="s">
        <v>158</v>
      </c>
      <c r="M19" s="219" t="s">
        <v>189</v>
      </c>
      <c r="AA19" s="218" t="s">
        <v>104</v>
      </c>
      <c r="AB19" s="219" t="s">
        <v>241</v>
      </c>
    </row>
    <row r="20" spans="10:28" x14ac:dyDescent="0.2">
      <c r="J20" s="219" t="s">
        <v>159</v>
      </c>
      <c r="M20" s="219" t="s">
        <v>190</v>
      </c>
      <c r="AA20" s="218" t="s">
        <v>105</v>
      </c>
      <c r="AB20" s="219" t="s">
        <v>242</v>
      </c>
    </row>
    <row r="21" spans="10:28" x14ac:dyDescent="0.2">
      <c r="J21" s="219" t="s">
        <v>160</v>
      </c>
      <c r="M21" s="219" t="s">
        <v>191</v>
      </c>
      <c r="AA21" s="218" t="s">
        <v>106</v>
      </c>
      <c r="AB21" s="219" t="s">
        <v>243</v>
      </c>
    </row>
    <row r="22" spans="10:28" x14ac:dyDescent="0.2">
      <c r="J22" s="219" t="s">
        <v>161</v>
      </c>
      <c r="M22" s="219" t="s">
        <v>192</v>
      </c>
      <c r="AA22" s="218" t="s">
        <v>107</v>
      </c>
      <c r="AB22" s="219" t="s">
        <v>244</v>
      </c>
    </row>
    <row r="23" spans="10:28" x14ac:dyDescent="0.2">
      <c r="J23" s="219" t="s">
        <v>162</v>
      </c>
      <c r="M23" s="219" t="s">
        <v>193</v>
      </c>
      <c r="AA23" s="218" t="s">
        <v>108</v>
      </c>
      <c r="AB23" s="219" t="s">
        <v>245</v>
      </c>
    </row>
    <row r="24" spans="10:28" x14ac:dyDescent="0.2">
      <c r="J24" s="219" t="s">
        <v>163</v>
      </c>
      <c r="M24" s="219" t="s">
        <v>194</v>
      </c>
      <c r="AA24" s="218" t="s">
        <v>109</v>
      </c>
      <c r="AB24" s="219" t="s">
        <v>246</v>
      </c>
    </row>
    <row r="25" spans="10:28" x14ac:dyDescent="0.2">
      <c r="J25" s="219" t="s">
        <v>164</v>
      </c>
      <c r="M25" s="219" t="s">
        <v>195</v>
      </c>
      <c r="AA25" s="218" t="s">
        <v>110</v>
      </c>
      <c r="AB25" s="219" t="s">
        <v>247</v>
      </c>
    </row>
    <row r="26" spans="10:28" x14ac:dyDescent="0.2">
      <c r="J26" s="219" t="s">
        <v>165</v>
      </c>
      <c r="AA26" s="218" t="s">
        <v>111</v>
      </c>
      <c r="AB26" s="219" t="s">
        <v>248</v>
      </c>
    </row>
    <row r="27" spans="10:28" x14ac:dyDescent="0.2">
      <c r="AB27" s="219" t="s">
        <v>249</v>
      </c>
    </row>
    <row r="28" spans="10:28" x14ac:dyDescent="0.2">
      <c r="AB28" s="219" t="s">
        <v>250</v>
      </c>
    </row>
    <row r="29" spans="10:28" x14ac:dyDescent="0.2">
      <c r="AB29" s="219" t="s">
        <v>251</v>
      </c>
    </row>
    <row r="30" spans="10:28" x14ac:dyDescent="0.2">
      <c r="AB30" s="219" t="s">
        <v>252</v>
      </c>
    </row>
    <row r="31" spans="10:28" x14ac:dyDescent="0.2">
      <c r="AB31" s="219" t="s">
        <v>253</v>
      </c>
    </row>
    <row r="32" spans="10:28" x14ac:dyDescent="0.2">
      <c r="AB32" s="219" t="s">
        <v>254</v>
      </c>
    </row>
    <row r="33" spans="3:28" x14ac:dyDescent="0.2">
      <c r="C33" s="220"/>
      <c r="AB33" s="219" t="s">
        <v>255</v>
      </c>
    </row>
    <row r="34" spans="3:28" x14ac:dyDescent="0.2">
      <c r="E34" s="220"/>
    </row>
    <row r="35" spans="3:28" x14ac:dyDescent="0.2">
      <c r="E35" s="220"/>
    </row>
    <row r="36" spans="3:28" x14ac:dyDescent="0.2">
      <c r="E36" s="220"/>
    </row>
    <row r="37" spans="3:28" x14ac:dyDescent="0.2">
      <c r="E37" s="220"/>
    </row>
    <row r="38" spans="3:28" x14ac:dyDescent="0.2">
      <c r="E38" s="220"/>
    </row>
    <row r="39" spans="3:28" x14ac:dyDescent="0.2">
      <c r="E39" s="220"/>
    </row>
    <row r="40" spans="3:28" x14ac:dyDescent="0.2">
      <c r="E40" s="220"/>
    </row>
    <row r="41" spans="3:28" x14ac:dyDescent="0.2">
      <c r="E41" s="220"/>
    </row>
    <row r="42" spans="3:28" x14ac:dyDescent="0.2">
      <c r="E42" s="220"/>
    </row>
    <row r="43" spans="3:28" x14ac:dyDescent="0.2">
      <c r="E43" s="220"/>
    </row>
    <row r="44" spans="3:28" x14ac:dyDescent="0.2">
      <c r="E44" s="220"/>
    </row>
    <row r="45" spans="3:28" x14ac:dyDescent="0.2">
      <c r="E45" s="220"/>
    </row>
    <row r="46" spans="3:28" x14ac:dyDescent="0.2">
      <c r="E46" s="220"/>
    </row>
    <row r="47" spans="3:28" x14ac:dyDescent="0.2">
      <c r="E47" s="220"/>
    </row>
    <row r="48" spans="3:28" x14ac:dyDescent="0.2">
      <c r="E48" s="220"/>
    </row>
    <row r="49" spans="5:5" x14ac:dyDescent="0.2">
      <c r="E49" s="220"/>
    </row>
    <row r="50" spans="5:5" x14ac:dyDescent="0.2">
      <c r="E50" s="220"/>
    </row>
    <row r="51" spans="5:5" x14ac:dyDescent="0.2">
      <c r="E51" s="220"/>
    </row>
    <row r="52" spans="5:5" x14ac:dyDescent="0.2">
      <c r="E52" s="220"/>
    </row>
    <row r="53" spans="5:5" x14ac:dyDescent="0.2">
      <c r="E53" s="220"/>
    </row>
    <row r="54" spans="5:5" x14ac:dyDescent="0.2">
      <c r="E54" s="220"/>
    </row>
    <row r="55" spans="5:5" x14ac:dyDescent="0.2">
      <c r="E55" s="220"/>
    </row>
    <row r="56" spans="5:5" x14ac:dyDescent="0.2">
      <c r="E56" s="220"/>
    </row>
    <row r="57" spans="5:5" x14ac:dyDescent="0.2">
      <c r="E57" s="220"/>
    </row>
    <row r="58" spans="5:5" x14ac:dyDescent="0.2">
      <c r="E58" s="220"/>
    </row>
    <row r="59" spans="5:5" x14ac:dyDescent="0.2">
      <c r="E59" s="220"/>
    </row>
    <row r="60" spans="5:5" x14ac:dyDescent="0.2">
      <c r="E60" s="220"/>
    </row>
    <row r="61" spans="5:5" x14ac:dyDescent="0.2">
      <c r="E61" s="220"/>
    </row>
    <row r="62" spans="5:5" x14ac:dyDescent="0.2">
      <c r="E62" s="220"/>
    </row>
    <row r="63" spans="5:5" x14ac:dyDescent="0.2">
      <c r="E63" s="220"/>
    </row>
    <row r="64" spans="5:5" x14ac:dyDescent="0.2">
      <c r="E64" s="220"/>
    </row>
    <row r="65" spans="5:5" x14ac:dyDescent="0.2">
      <c r="E65" s="220"/>
    </row>
    <row r="66" spans="5:5" x14ac:dyDescent="0.2">
      <c r="E66" s="220"/>
    </row>
    <row r="67" spans="5:5" x14ac:dyDescent="0.2">
      <c r="E67" s="220"/>
    </row>
    <row r="68" spans="5:5" x14ac:dyDescent="0.2">
      <c r="E68" s="220"/>
    </row>
    <row r="69" spans="5:5" x14ac:dyDescent="0.2">
      <c r="E69" s="220"/>
    </row>
    <row r="70" spans="5:5" x14ac:dyDescent="0.2">
      <c r="E70" s="220"/>
    </row>
    <row r="71" spans="5:5" x14ac:dyDescent="0.2">
      <c r="E71" s="220"/>
    </row>
    <row r="72" spans="5:5" x14ac:dyDescent="0.2">
      <c r="E72" s="220"/>
    </row>
    <row r="73" spans="5:5" x14ac:dyDescent="0.2">
      <c r="E73" s="220"/>
    </row>
    <row r="74" spans="5:5" x14ac:dyDescent="0.2">
      <c r="E74" s="220"/>
    </row>
    <row r="75" spans="5:5" x14ac:dyDescent="0.2">
      <c r="E75" s="220"/>
    </row>
    <row r="76" spans="5:5" x14ac:dyDescent="0.2">
      <c r="E76" s="220"/>
    </row>
    <row r="77" spans="5:5" x14ac:dyDescent="0.2">
      <c r="E77" s="220"/>
    </row>
    <row r="78" spans="5:5" x14ac:dyDescent="0.2">
      <c r="E78" s="220"/>
    </row>
    <row r="79" spans="5:5" x14ac:dyDescent="0.2">
      <c r="E79" s="220"/>
    </row>
    <row r="80" spans="5:5" x14ac:dyDescent="0.2">
      <c r="E80" s="220"/>
    </row>
    <row r="81" spans="5:5" x14ac:dyDescent="0.2">
      <c r="E81" s="220"/>
    </row>
    <row r="82" spans="5:5" x14ac:dyDescent="0.2">
      <c r="E82" s="220"/>
    </row>
    <row r="83" spans="5:5" x14ac:dyDescent="0.2">
      <c r="E83" s="220"/>
    </row>
    <row r="84" spans="5:5" x14ac:dyDescent="0.2">
      <c r="E84" s="220"/>
    </row>
    <row r="85" spans="5:5" x14ac:dyDescent="0.2">
      <c r="E85" s="220"/>
    </row>
    <row r="86" spans="5:5" x14ac:dyDescent="0.2">
      <c r="E86" s="220"/>
    </row>
    <row r="87" spans="5:5" x14ac:dyDescent="0.2">
      <c r="E87" s="220"/>
    </row>
    <row r="88" spans="5:5" x14ac:dyDescent="0.2">
      <c r="E88" s="220"/>
    </row>
    <row r="89" spans="5:5" x14ac:dyDescent="0.2">
      <c r="E89" s="220"/>
    </row>
    <row r="90" spans="5:5" x14ac:dyDescent="0.2">
      <c r="E90" s="220"/>
    </row>
    <row r="91" spans="5:5" x14ac:dyDescent="0.2">
      <c r="E91" s="220"/>
    </row>
    <row r="92" spans="5:5" x14ac:dyDescent="0.2">
      <c r="E92" s="220"/>
    </row>
    <row r="93" spans="5:5" x14ac:dyDescent="0.2">
      <c r="E93" s="220"/>
    </row>
    <row r="94" spans="5:5" x14ac:dyDescent="0.2">
      <c r="E94" s="220"/>
    </row>
    <row r="95" spans="5:5" x14ac:dyDescent="0.2">
      <c r="E95" s="220"/>
    </row>
    <row r="96" spans="5:5" x14ac:dyDescent="0.2">
      <c r="E96" s="220"/>
    </row>
    <row r="97" spans="5:5" x14ac:dyDescent="0.2">
      <c r="E97" s="220"/>
    </row>
    <row r="98" spans="5:5" x14ac:dyDescent="0.2">
      <c r="E98" s="220"/>
    </row>
    <row r="99" spans="5:5" x14ac:dyDescent="0.2">
      <c r="E99" s="220"/>
    </row>
    <row r="100" spans="5:5" x14ac:dyDescent="0.2">
      <c r="E100" s="220"/>
    </row>
    <row r="101" spans="5:5" x14ac:dyDescent="0.2">
      <c r="E101" s="220"/>
    </row>
    <row r="102" spans="5:5" x14ac:dyDescent="0.2">
      <c r="E102" s="220"/>
    </row>
    <row r="103" spans="5:5" x14ac:dyDescent="0.2">
      <c r="E103" s="220"/>
    </row>
    <row r="104" spans="5:5" x14ac:dyDescent="0.2">
      <c r="E104" s="220"/>
    </row>
    <row r="105" spans="5:5" x14ac:dyDescent="0.2">
      <c r="E105" s="220"/>
    </row>
    <row r="106" spans="5:5" x14ac:dyDescent="0.2">
      <c r="E106" s="220"/>
    </row>
    <row r="107" spans="5:5" x14ac:dyDescent="0.2">
      <c r="E107" s="220"/>
    </row>
    <row r="108" spans="5:5" x14ac:dyDescent="0.2">
      <c r="E108" s="220"/>
    </row>
    <row r="109" spans="5:5" x14ac:dyDescent="0.2">
      <c r="E109" s="220"/>
    </row>
    <row r="110" spans="5:5" x14ac:dyDescent="0.2">
      <c r="E110" s="220"/>
    </row>
    <row r="111" spans="5:5" x14ac:dyDescent="0.2">
      <c r="E111" s="220"/>
    </row>
    <row r="112" spans="5:5" x14ac:dyDescent="0.2">
      <c r="E112" s="220"/>
    </row>
    <row r="113" spans="5:5" x14ac:dyDescent="0.2">
      <c r="E113" s="220"/>
    </row>
    <row r="114" spans="5:5" x14ac:dyDescent="0.2">
      <c r="E114" s="220"/>
    </row>
    <row r="115" spans="5:5" x14ac:dyDescent="0.2">
      <c r="E115" s="220"/>
    </row>
    <row r="116" spans="5:5" x14ac:dyDescent="0.2">
      <c r="E116" s="220"/>
    </row>
    <row r="117" spans="5:5" x14ac:dyDescent="0.2">
      <c r="E117" s="220"/>
    </row>
    <row r="118" spans="5:5" x14ac:dyDescent="0.2">
      <c r="E118" s="220"/>
    </row>
    <row r="119" spans="5:5" x14ac:dyDescent="0.2">
      <c r="E119" s="220"/>
    </row>
    <row r="120" spans="5:5" x14ac:dyDescent="0.2">
      <c r="E120" s="220"/>
    </row>
    <row r="121" spans="5:5" x14ac:dyDescent="0.2">
      <c r="E121" s="220"/>
    </row>
    <row r="122" spans="5:5" x14ac:dyDescent="0.2">
      <c r="E122" s="220"/>
    </row>
    <row r="123" spans="5:5" x14ac:dyDescent="0.2">
      <c r="E123" s="220"/>
    </row>
    <row r="124" spans="5:5" x14ac:dyDescent="0.2">
      <c r="E124" s="220"/>
    </row>
    <row r="125" spans="5:5" x14ac:dyDescent="0.2">
      <c r="E125" s="220"/>
    </row>
    <row r="126" spans="5:5" x14ac:dyDescent="0.2">
      <c r="E126" s="220"/>
    </row>
    <row r="127" spans="5:5" x14ac:dyDescent="0.2">
      <c r="E127" s="220"/>
    </row>
    <row r="128" spans="5:5" x14ac:dyDescent="0.2">
      <c r="E128" s="220"/>
    </row>
    <row r="129" spans="5:5" x14ac:dyDescent="0.2">
      <c r="E129" s="220"/>
    </row>
    <row r="130" spans="5:5" x14ac:dyDescent="0.2">
      <c r="E130" s="220"/>
    </row>
    <row r="131" spans="5:5" x14ac:dyDescent="0.2">
      <c r="E131" s="220"/>
    </row>
    <row r="132" spans="5:5" x14ac:dyDescent="0.2">
      <c r="E132" s="220"/>
    </row>
    <row r="133" spans="5:5" x14ac:dyDescent="0.2">
      <c r="E133" s="220"/>
    </row>
    <row r="134" spans="5:5" x14ac:dyDescent="0.2">
      <c r="E134" s="220"/>
    </row>
    <row r="135" spans="5:5" x14ac:dyDescent="0.2">
      <c r="E135" s="220"/>
    </row>
    <row r="136" spans="5:5" x14ac:dyDescent="0.2">
      <c r="E136" s="220"/>
    </row>
    <row r="137" spans="5:5" x14ac:dyDescent="0.2">
      <c r="E137" s="220"/>
    </row>
    <row r="138" spans="5:5" x14ac:dyDescent="0.2">
      <c r="E138" s="220"/>
    </row>
    <row r="139" spans="5:5" x14ac:dyDescent="0.2">
      <c r="E139" s="220"/>
    </row>
    <row r="140" spans="5:5" x14ac:dyDescent="0.2">
      <c r="E140" s="220"/>
    </row>
    <row r="141" spans="5:5" x14ac:dyDescent="0.2">
      <c r="E141" s="220"/>
    </row>
    <row r="142" spans="5:5" x14ac:dyDescent="0.2">
      <c r="E142" s="220"/>
    </row>
    <row r="143" spans="5:5" x14ac:dyDescent="0.2">
      <c r="E143" s="220"/>
    </row>
    <row r="144" spans="5:5" x14ac:dyDescent="0.2">
      <c r="E144" s="220"/>
    </row>
    <row r="145" spans="5:5" x14ac:dyDescent="0.2">
      <c r="E145" s="220"/>
    </row>
    <row r="146" spans="5:5" x14ac:dyDescent="0.2">
      <c r="E146" s="220"/>
    </row>
    <row r="147" spans="5:5" x14ac:dyDescent="0.2">
      <c r="E147" s="220"/>
    </row>
    <row r="148" spans="5:5" x14ac:dyDescent="0.2">
      <c r="E148" s="220"/>
    </row>
    <row r="149" spans="5:5" x14ac:dyDescent="0.2">
      <c r="E149" s="220"/>
    </row>
    <row r="150" spans="5:5" x14ac:dyDescent="0.2">
      <c r="E150" s="220"/>
    </row>
    <row r="151" spans="5:5" x14ac:dyDescent="0.2">
      <c r="E151" s="220"/>
    </row>
    <row r="152" spans="5:5" x14ac:dyDescent="0.2">
      <c r="E152" s="220"/>
    </row>
    <row r="153" spans="5:5" x14ac:dyDescent="0.2">
      <c r="E153" s="220"/>
    </row>
    <row r="154" spans="5:5" x14ac:dyDescent="0.2">
      <c r="E154" s="220"/>
    </row>
    <row r="155" spans="5:5" x14ac:dyDescent="0.2">
      <c r="E155" s="220"/>
    </row>
    <row r="156" spans="5:5" x14ac:dyDescent="0.2">
      <c r="E156" s="220"/>
    </row>
    <row r="157" spans="5:5" x14ac:dyDescent="0.2">
      <c r="E157" s="220"/>
    </row>
    <row r="158" spans="5:5" x14ac:dyDescent="0.2">
      <c r="E158" s="220"/>
    </row>
    <row r="159" spans="5:5" x14ac:dyDescent="0.2">
      <c r="E159" s="220"/>
    </row>
    <row r="160" spans="5:5" x14ac:dyDescent="0.2">
      <c r="E160" s="220"/>
    </row>
    <row r="161" spans="5:5" x14ac:dyDescent="0.2">
      <c r="E161" s="220"/>
    </row>
    <row r="162" spans="5:5" x14ac:dyDescent="0.2">
      <c r="E162" s="220"/>
    </row>
    <row r="163" spans="5:5" x14ac:dyDescent="0.2">
      <c r="E163" s="220"/>
    </row>
    <row r="164" spans="5:5" x14ac:dyDescent="0.2">
      <c r="E164" s="220"/>
    </row>
  </sheetData>
  <sheetProtection password="EB11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37"/>
  <sheetViews>
    <sheetView topLeftCell="B4" zoomScaleNormal="100" workbookViewId="0">
      <selection activeCell="P26" sqref="P26"/>
    </sheetView>
  </sheetViews>
  <sheetFormatPr defaultColWidth="9.140625" defaultRowHeight="12.75" x14ac:dyDescent="0.2"/>
  <cols>
    <col min="1" max="1" width="8.140625" style="1" customWidth="1"/>
    <col min="2" max="2" width="8.5703125" style="1" customWidth="1"/>
    <col min="3" max="3" width="8.140625" style="1" customWidth="1"/>
    <col min="4" max="7" width="8.85546875" style="1" customWidth="1"/>
    <col min="8" max="8" width="9.5703125" style="1" customWidth="1"/>
    <col min="9" max="10" width="4.140625" style="1" customWidth="1"/>
    <col min="11" max="11" width="8" style="1" customWidth="1"/>
    <col min="12" max="12" width="8.5703125" style="1" customWidth="1"/>
    <col min="13" max="13" width="10.85546875" style="1" customWidth="1"/>
    <col min="14" max="16" width="8.85546875" style="1" customWidth="1"/>
    <col min="17" max="17" width="12.140625" style="1" customWidth="1"/>
    <col min="18" max="18" width="8.85546875" style="1" customWidth="1"/>
    <col min="19" max="16384" width="9.140625" style="1"/>
  </cols>
  <sheetData>
    <row r="1" spans="1:19" ht="20.25" x14ac:dyDescent="0.3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9" ht="12" customHeight="1" x14ac:dyDescent="0.3">
      <c r="A2" s="51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9" ht="15.75" x14ac:dyDescent="0.2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5" spans="1:19" x14ac:dyDescent="0.2">
      <c r="A5" s="7"/>
      <c r="B5" s="7" t="s">
        <v>2</v>
      </c>
      <c r="C5" s="5"/>
      <c r="D5" s="5" t="s">
        <v>3</v>
      </c>
      <c r="E5" s="5"/>
      <c r="H5" s="7"/>
      <c r="I5" s="7" t="s">
        <v>4</v>
      </c>
      <c r="J5" s="69"/>
      <c r="K5" s="69" t="s">
        <v>5</v>
      </c>
      <c r="L5" s="8"/>
      <c r="M5" s="8"/>
      <c r="N5" s="7"/>
      <c r="O5" s="7" t="s">
        <v>6</v>
      </c>
      <c r="P5" s="57" t="s">
        <v>35</v>
      </c>
      <c r="R5" s="70"/>
    </row>
    <row r="7" spans="1:19" x14ac:dyDescent="0.2">
      <c r="A7" s="8"/>
      <c r="B7" s="7" t="s">
        <v>8</v>
      </c>
      <c r="D7" s="1">
        <v>37.5</v>
      </c>
      <c r="E7" s="24"/>
      <c r="F7" s="21"/>
      <c r="G7" s="24"/>
      <c r="H7" s="7"/>
      <c r="I7" s="7"/>
      <c r="J7" s="55"/>
      <c r="L7" s="56"/>
      <c r="M7" s="49"/>
      <c r="N7" s="7"/>
      <c r="O7" s="7" t="s">
        <v>9</v>
      </c>
      <c r="P7" s="53" t="s">
        <v>10</v>
      </c>
      <c r="Q7" s="53" t="s">
        <v>11</v>
      </c>
      <c r="R7" s="53" t="s">
        <v>10</v>
      </c>
    </row>
    <row r="8" spans="1:19" ht="13.5" thickBot="1" x14ac:dyDescent="0.25"/>
    <row r="9" spans="1:19" ht="15" customHeight="1" thickTop="1" x14ac:dyDescent="0.2">
      <c r="A9" s="10" t="s">
        <v>12</v>
      </c>
      <c r="B9" s="11"/>
      <c r="C9" s="27" t="s">
        <v>13</v>
      </c>
      <c r="D9" s="31" t="s">
        <v>14</v>
      </c>
      <c r="E9" s="32"/>
      <c r="F9" s="31" t="s">
        <v>15</v>
      </c>
      <c r="G9" s="32"/>
      <c r="H9" s="29" t="s">
        <v>16</v>
      </c>
      <c r="I9" s="235"/>
      <c r="J9" s="236"/>
      <c r="K9" s="10" t="s">
        <v>12</v>
      </c>
      <c r="L9" s="11"/>
      <c r="M9" s="27" t="s">
        <v>13</v>
      </c>
      <c r="N9" s="31" t="s">
        <v>14</v>
      </c>
      <c r="O9" s="31"/>
      <c r="P9" s="31" t="s">
        <v>15</v>
      </c>
      <c r="Q9" s="31"/>
      <c r="R9" s="42" t="s">
        <v>16</v>
      </c>
    </row>
    <row r="10" spans="1:19" ht="15" customHeight="1" x14ac:dyDescent="0.2">
      <c r="A10" s="12" t="str">
        <f>P7</f>
        <v xml:space="preserve"> </v>
      </c>
      <c r="B10" s="13"/>
      <c r="C10" s="30" t="s">
        <v>17</v>
      </c>
      <c r="D10" s="28" t="s">
        <v>18</v>
      </c>
      <c r="E10" s="28" t="s">
        <v>19</v>
      </c>
      <c r="F10" s="28" t="s">
        <v>18</v>
      </c>
      <c r="G10" s="28" t="s">
        <v>19</v>
      </c>
      <c r="H10" s="28" t="s">
        <v>20</v>
      </c>
      <c r="I10" s="235"/>
      <c r="J10" s="234"/>
      <c r="K10" s="12" t="s">
        <v>10</v>
      </c>
      <c r="L10" s="13"/>
      <c r="M10" s="28" t="s">
        <v>17</v>
      </c>
      <c r="N10" s="28" t="s">
        <v>18</v>
      </c>
      <c r="O10" s="28" t="s">
        <v>19</v>
      </c>
      <c r="P10" s="28" t="s">
        <v>18</v>
      </c>
      <c r="Q10" s="28" t="s">
        <v>19</v>
      </c>
      <c r="R10" s="43" t="s">
        <v>20</v>
      </c>
    </row>
    <row r="11" spans="1:19" ht="15" customHeight="1" x14ac:dyDescent="0.2">
      <c r="A11" s="14" t="s">
        <v>21</v>
      </c>
      <c r="B11" s="22">
        <v>42247</v>
      </c>
      <c r="C11" s="25"/>
      <c r="D11" s="35">
        <v>0.35416666666666669</v>
      </c>
      <c r="E11" s="35">
        <v>0.53472222222222221</v>
      </c>
      <c r="F11" s="35">
        <v>0.55555555555555558</v>
      </c>
      <c r="G11" s="35">
        <v>0.6875</v>
      </c>
      <c r="H11" s="36">
        <f>(G11-F11)+(E11-D11)</f>
        <v>0.31249999999999994</v>
      </c>
      <c r="I11" s="38"/>
      <c r="J11" s="39"/>
      <c r="K11" s="14" t="s">
        <v>21</v>
      </c>
      <c r="L11" s="22">
        <f>B11+7</f>
        <v>42254</v>
      </c>
      <c r="M11" s="25"/>
      <c r="N11" s="35">
        <v>0.34375</v>
      </c>
      <c r="O11" s="35">
        <v>0.53472222222222221</v>
      </c>
      <c r="P11" s="35">
        <v>0.55902777777777779</v>
      </c>
      <c r="Q11" s="35">
        <v>0.69097222222222221</v>
      </c>
      <c r="R11" s="36">
        <f>(Q11-P11)+(O11-N11)</f>
        <v>0.32291666666666663</v>
      </c>
      <c r="S11" s="38"/>
    </row>
    <row r="12" spans="1:19" ht="15" customHeight="1" x14ac:dyDescent="0.2">
      <c r="A12" s="14" t="s">
        <v>22</v>
      </c>
      <c r="B12" s="22">
        <f>B11+1</f>
        <v>42248</v>
      </c>
      <c r="C12" s="25"/>
      <c r="D12" s="35">
        <v>0.34375</v>
      </c>
      <c r="E12" s="35">
        <v>0.50694444444444442</v>
      </c>
      <c r="F12" s="35">
        <v>0.53819444444444442</v>
      </c>
      <c r="G12" s="35">
        <v>0.6875</v>
      </c>
      <c r="H12" s="36">
        <f>(G12-F12)+(E12-D12)</f>
        <v>0.3125</v>
      </c>
      <c r="I12" s="38"/>
      <c r="J12" s="39"/>
      <c r="K12" s="14" t="s">
        <v>22</v>
      </c>
      <c r="L12" s="22">
        <f>L11+1</f>
        <v>42255</v>
      </c>
      <c r="M12" s="25"/>
      <c r="N12" s="35">
        <v>0.35416666666666669</v>
      </c>
      <c r="O12" s="35">
        <v>0.54166666666666663</v>
      </c>
      <c r="P12" s="35">
        <v>0.5625</v>
      </c>
      <c r="Q12" s="35">
        <v>0.6875</v>
      </c>
      <c r="R12" s="36">
        <f>(Q12-P12)+(O12-N12)</f>
        <v>0.31249999999999994</v>
      </c>
      <c r="S12" s="38"/>
    </row>
    <row r="13" spans="1:19" ht="15" customHeight="1" x14ac:dyDescent="0.2">
      <c r="A13" s="14" t="s">
        <v>23</v>
      </c>
      <c r="B13" s="22">
        <f>B12+1</f>
        <v>42249</v>
      </c>
      <c r="C13" s="25"/>
      <c r="D13" s="35">
        <v>0.32291666666666669</v>
      </c>
      <c r="E13" s="35">
        <v>0.51041666666666663</v>
      </c>
      <c r="F13" s="35">
        <v>0.54166666666666663</v>
      </c>
      <c r="G13" s="35">
        <v>0.66666666666666663</v>
      </c>
      <c r="H13" s="36">
        <f>(G13-F13)+(E13-D13)</f>
        <v>0.31249999999999994</v>
      </c>
      <c r="I13" s="38"/>
      <c r="J13" s="39"/>
      <c r="K13" s="14" t="s">
        <v>23</v>
      </c>
      <c r="L13" s="22">
        <f>L12+1</f>
        <v>42256</v>
      </c>
      <c r="M13" s="25"/>
      <c r="N13" s="35">
        <v>0.33333333333333331</v>
      </c>
      <c r="O13" s="35">
        <v>0.52083333333333337</v>
      </c>
      <c r="P13" s="35">
        <v>0.55208333333333337</v>
      </c>
      <c r="Q13" s="35">
        <v>0.66666666666666663</v>
      </c>
      <c r="R13" s="36">
        <f>(Q13-P13)+(O13-N13)</f>
        <v>0.30208333333333331</v>
      </c>
      <c r="S13" s="38"/>
    </row>
    <row r="14" spans="1:19" ht="15" customHeight="1" x14ac:dyDescent="0.2">
      <c r="A14" s="14" t="s">
        <v>24</v>
      </c>
      <c r="B14" s="22">
        <f>B13+1</f>
        <v>42250</v>
      </c>
      <c r="C14" s="25"/>
      <c r="D14" s="35">
        <v>0.32291666666666669</v>
      </c>
      <c r="E14" s="35">
        <v>0.50347222222222221</v>
      </c>
      <c r="F14" s="35">
        <v>0.53472222222222221</v>
      </c>
      <c r="G14" s="35">
        <v>0.66666666666666663</v>
      </c>
      <c r="H14" s="36">
        <f>(G14-F14)+(E14-D14)</f>
        <v>0.31249999999999994</v>
      </c>
      <c r="I14" s="38"/>
      <c r="J14" s="39"/>
      <c r="K14" s="14" t="s">
        <v>24</v>
      </c>
      <c r="L14" s="22">
        <f>L13+1</f>
        <v>42257</v>
      </c>
      <c r="M14" s="25"/>
      <c r="N14" s="35">
        <v>0.33680555555555558</v>
      </c>
      <c r="O14" s="35">
        <v>0.51041666666666663</v>
      </c>
      <c r="P14" s="35">
        <v>0.52777777777777779</v>
      </c>
      <c r="Q14" s="35">
        <v>0.67708333333333337</v>
      </c>
      <c r="R14" s="36">
        <f>(Q14-P14)+(O14-N14)</f>
        <v>0.32291666666666663</v>
      </c>
      <c r="S14" s="38"/>
    </row>
    <row r="15" spans="1:19" ht="15" customHeight="1" x14ac:dyDescent="0.2">
      <c r="A15" s="14" t="s">
        <v>25</v>
      </c>
      <c r="B15" s="22">
        <f>B14+1</f>
        <v>42251</v>
      </c>
      <c r="C15" s="25"/>
      <c r="D15" s="35">
        <v>0.32291666666666669</v>
      </c>
      <c r="E15" s="35">
        <v>0.53125</v>
      </c>
      <c r="F15" s="35">
        <v>0.57291666666666663</v>
      </c>
      <c r="G15" s="35">
        <v>0.67708333333333337</v>
      </c>
      <c r="H15" s="36">
        <f>(G15-F15)+(E15-D15)</f>
        <v>0.31250000000000006</v>
      </c>
      <c r="I15" s="38"/>
      <c r="J15" s="39"/>
      <c r="K15" s="14" t="s">
        <v>25</v>
      </c>
      <c r="L15" s="22">
        <f>L14+1</f>
        <v>42258</v>
      </c>
      <c r="M15" s="25"/>
      <c r="N15" s="35">
        <v>0.35416666666666669</v>
      </c>
      <c r="O15" s="35">
        <v>0.51041666666666663</v>
      </c>
      <c r="P15" s="35">
        <v>0.54166666666666663</v>
      </c>
      <c r="Q15" s="35">
        <v>0.6875</v>
      </c>
      <c r="R15" s="36">
        <f>(Q15-P15)+(O15-N15)</f>
        <v>0.30208333333333331</v>
      </c>
      <c r="S15" s="38"/>
    </row>
    <row r="16" spans="1:19" ht="15" customHeight="1" thickBot="1" x14ac:dyDescent="0.25">
      <c r="A16" s="15"/>
      <c r="B16" s="33"/>
      <c r="C16" s="33"/>
      <c r="D16" s="33"/>
      <c r="E16" s="34"/>
      <c r="F16" s="16"/>
      <c r="G16" s="17" t="s">
        <v>26</v>
      </c>
      <c r="H16" s="37">
        <f>SUM(H11:H15)</f>
        <v>1.5625</v>
      </c>
      <c r="I16" s="40"/>
      <c r="J16" s="18"/>
      <c r="K16" s="41"/>
      <c r="L16" s="34"/>
      <c r="M16" s="34"/>
      <c r="N16" s="33"/>
      <c r="O16" s="33"/>
      <c r="P16" s="33"/>
      <c r="Q16" s="17" t="s">
        <v>26</v>
      </c>
      <c r="R16" s="44">
        <f>SUM(R11:R15)</f>
        <v>1.5624999999999998</v>
      </c>
    </row>
    <row r="17" spans="1:31" ht="13.5" thickTop="1" x14ac:dyDescent="0.2">
      <c r="H17" s="58"/>
    </row>
    <row r="18" spans="1:31" ht="13.5" thickBot="1" x14ac:dyDescent="0.25"/>
    <row r="19" spans="1:31" ht="13.5" thickTop="1" x14ac:dyDescent="0.2">
      <c r="A19" s="10" t="s">
        <v>12</v>
      </c>
      <c r="B19" s="11"/>
      <c r="C19" s="27" t="s">
        <v>13</v>
      </c>
      <c r="D19" s="31" t="s">
        <v>14</v>
      </c>
      <c r="E19" s="32"/>
      <c r="F19" s="31" t="s">
        <v>15</v>
      </c>
      <c r="G19" s="32"/>
      <c r="H19" s="42" t="s">
        <v>16</v>
      </c>
      <c r="I19" s="3"/>
      <c r="J19" s="45"/>
      <c r="K19" s="10" t="s">
        <v>12</v>
      </c>
      <c r="L19" s="11"/>
      <c r="M19" s="27" t="s">
        <v>13</v>
      </c>
      <c r="N19" s="31" t="s">
        <v>14</v>
      </c>
      <c r="O19" s="32"/>
      <c r="P19" s="31" t="s">
        <v>15</v>
      </c>
      <c r="Q19" s="32"/>
      <c r="R19" s="42" t="s">
        <v>16</v>
      </c>
      <c r="S19" s="4"/>
      <c r="T19" s="4"/>
      <c r="U19" s="4"/>
      <c r="V19" s="4"/>
      <c r="W19" s="4"/>
      <c r="X19" s="4"/>
      <c r="Y19" s="4"/>
      <c r="Z19" s="4"/>
    </row>
    <row r="20" spans="1:31" x14ac:dyDescent="0.2">
      <c r="A20" s="12" t="s">
        <v>10</v>
      </c>
      <c r="B20" s="13"/>
      <c r="C20" s="30" t="s">
        <v>17</v>
      </c>
      <c r="D20" s="28" t="s">
        <v>18</v>
      </c>
      <c r="E20" s="28" t="s">
        <v>19</v>
      </c>
      <c r="F20" s="28" t="s">
        <v>18</v>
      </c>
      <c r="G20" s="28" t="s">
        <v>19</v>
      </c>
      <c r="H20" s="43" t="s">
        <v>20</v>
      </c>
      <c r="I20" s="233"/>
      <c r="J20" s="234"/>
      <c r="K20" s="12" t="s">
        <v>10</v>
      </c>
      <c r="L20" s="13"/>
      <c r="M20" s="30" t="s">
        <v>17</v>
      </c>
      <c r="N20" s="28" t="s">
        <v>18</v>
      </c>
      <c r="O20" s="28" t="s">
        <v>19</v>
      </c>
      <c r="P20" s="28" t="s">
        <v>18</v>
      </c>
      <c r="Q20" s="28" t="s">
        <v>19</v>
      </c>
      <c r="R20" s="43" t="s">
        <v>20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1" ht="15" customHeight="1" x14ac:dyDescent="0.2">
      <c r="A21" s="14" t="s">
        <v>21</v>
      </c>
      <c r="B21" s="22">
        <f>B11+14</f>
        <v>42261</v>
      </c>
      <c r="C21" s="25"/>
      <c r="D21" s="35">
        <v>0.35416666666666669</v>
      </c>
      <c r="E21" s="35">
        <v>0.52083333333333337</v>
      </c>
      <c r="F21" s="35">
        <v>0.54166666666666663</v>
      </c>
      <c r="G21" s="35">
        <v>0.6875</v>
      </c>
      <c r="H21" s="36">
        <f>(G21-F21)+(E21-D21)</f>
        <v>0.31250000000000006</v>
      </c>
      <c r="I21" s="38"/>
      <c r="J21" s="46"/>
      <c r="K21" s="14" t="s">
        <v>21</v>
      </c>
      <c r="L21" s="22">
        <f>B21+7</f>
        <v>42268</v>
      </c>
      <c r="M21" s="25"/>
      <c r="N21" s="35">
        <v>0.33333333333333331</v>
      </c>
      <c r="O21" s="35">
        <v>0.52083333333333337</v>
      </c>
      <c r="P21" s="35">
        <v>0.54166666666666663</v>
      </c>
      <c r="Q21" s="35">
        <v>0.66666666666666663</v>
      </c>
      <c r="R21" s="36">
        <f>(Q21-P21)+(O21-N21)</f>
        <v>0.31250000000000006</v>
      </c>
      <c r="S21" s="38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1" ht="15" customHeight="1" x14ac:dyDescent="0.2">
      <c r="A22" s="14" t="s">
        <v>22</v>
      </c>
      <c r="B22" s="22">
        <f>B21+1</f>
        <v>42262</v>
      </c>
      <c r="C22" s="25"/>
      <c r="D22" s="35">
        <v>0.35416666666666669</v>
      </c>
      <c r="E22" s="35">
        <v>0.5</v>
      </c>
      <c r="F22" s="35">
        <v>0.52083333333333337</v>
      </c>
      <c r="G22" s="35">
        <v>0.72222222222222221</v>
      </c>
      <c r="H22" s="36">
        <f>(G22-F22)+(E22-D22)</f>
        <v>0.34722222222222215</v>
      </c>
      <c r="I22" s="38"/>
      <c r="J22" s="46"/>
      <c r="K22" s="14" t="s">
        <v>22</v>
      </c>
      <c r="L22" s="22">
        <f>L21+1</f>
        <v>42269</v>
      </c>
      <c r="M22" s="25"/>
      <c r="N22" s="35">
        <v>0.33333333333333331</v>
      </c>
      <c r="O22" s="35">
        <v>0.5</v>
      </c>
      <c r="P22" s="35">
        <v>0</v>
      </c>
      <c r="Q22" s="35">
        <v>0</v>
      </c>
      <c r="R22" s="36">
        <f>(Q22-P22)+(O22-N22)</f>
        <v>0.16666666666666669</v>
      </c>
      <c r="S22" s="38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1" ht="15" customHeight="1" x14ac:dyDescent="0.2">
      <c r="A23" s="14" t="s">
        <v>23</v>
      </c>
      <c r="B23" s="22">
        <f>B22+1</f>
        <v>42263</v>
      </c>
      <c r="C23" s="25"/>
      <c r="D23" s="35">
        <v>0.3576388888888889</v>
      </c>
      <c r="E23" s="35">
        <v>0.50694444444444442</v>
      </c>
      <c r="F23" s="35">
        <v>0.52777777777777779</v>
      </c>
      <c r="G23" s="35">
        <v>0.66666666666666663</v>
      </c>
      <c r="H23" s="36">
        <f>(G23-F23)+(E23-D23)</f>
        <v>0.28819444444444436</v>
      </c>
      <c r="I23" s="38"/>
      <c r="J23" s="46"/>
      <c r="K23" s="14" t="s">
        <v>23</v>
      </c>
      <c r="L23" s="22">
        <f>L22+1</f>
        <v>42270</v>
      </c>
      <c r="M23" s="25"/>
      <c r="N23" s="35">
        <v>0.33333333333333331</v>
      </c>
      <c r="O23" s="35">
        <v>0.50347222222222221</v>
      </c>
      <c r="P23" s="35">
        <v>0.52777777777777779</v>
      </c>
      <c r="Q23" s="35">
        <v>0.6875</v>
      </c>
      <c r="R23" s="36">
        <f>(Q23-P23)+(O23-N23)</f>
        <v>0.3298611111111111</v>
      </c>
      <c r="S23" s="38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1" ht="15" customHeight="1" x14ac:dyDescent="0.2">
      <c r="A24" s="14" t="s">
        <v>24</v>
      </c>
      <c r="B24" s="22">
        <f>B23+1</f>
        <v>42264</v>
      </c>
      <c r="C24" s="25"/>
      <c r="D24" s="35">
        <v>0.36458333333333331</v>
      </c>
      <c r="E24" s="35">
        <v>0.53125</v>
      </c>
      <c r="F24" s="35">
        <v>0.55208333333333337</v>
      </c>
      <c r="G24" s="35">
        <v>0.72916666666666663</v>
      </c>
      <c r="H24" s="36">
        <f>(G24-F24)+(E24-D24)</f>
        <v>0.34374999999999994</v>
      </c>
      <c r="I24" s="38"/>
      <c r="J24" s="46"/>
      <c r="K24" s="14" t="s">
        <v>24</v>
      </c>
      <c r="L24" s="22">
        <f>L23+1</f>
        <v>42271</v>
      </c>
      <c r="M24" s="25"/>
      <c r="N24" s="35">
        <v>0.34027777777777773</v>
      </c>
      <c r="O24" s="35">
        <v>0.5</v>
      </c>
      <c r="P24" s="35">
        <v>0.52083333333333337</v>
      </c>
      <c r="Q24" s="35">
        <v>0.69791666666666663</v>
      </c>
      <c r="R24" s="36">
        <f>(Q24-P24)+(O24-N24)</f>
        <v>0.33680555555555552</v>
      </c>
      <c r="S24" s="38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1" ht="15" customHeight="1" x14ac:dyDescent="0.2">
      <c r="A25" s="14" t="s">
        <v>25</v>
      </c>
      <c r="B25" s="22">
        <f>B24+1</f>
        <v>42265</v>
      </c>
      <c r="C25" s="25"/>
      <c r="D25" s="35">
        <v>0.35416666666666669</v>
      </c>
      <c r="E25" s="35">
        <v>0.52083333333333337</v>
      </c>
      <c r="F25" s="35">
        <v>0.5625</v>
      </c>
      <c r="G25" s="35">
        <v>0.66666666666666663</v>
      </c>
      <c r="H25" s="36">
        <f>(G25-F25)+(E25-D25)</f>
        <v>0.27083333333333331</v>
      </c>
      <c r="I25" s="38"/>
      <c r="J25" s="46"/>
      <c r="K25" s="14" t="s">
        <v>25</v>
      </c>
      <c r="L25" s="22">
        <f>L24+1</f>
        <v>42272</v>
      </c>
      <c r="M25" s="25"/>
      <c r="N25" s="35">
        <v>0.36805555555555558</v>
      </c>
      <c r="O25" s="35">
        <v>0.53472222222222221</v>
      </c>
      <c r="P25" s="35">
        <v>0.5625</v>
      </c>
      <c r="Q25" s="35">
        <v>0.66666666666666663</v>
      </c>
      <c r="R25" s="36">
        <f>(Q25-P25)+(O25-N25)</f>
        <v>0.27083333333333326</v>
      </c>
      <c r="S25" s="38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1" ht="15" customHeight="1" thickBot="1" x14ac:dyDescent="0.25">
      <c r="A26" s="15"/>
      <c r="B26" s="33"/>
      <c r="C26" s="33"/>
      <c r="D26" s="33"/>
      <c r="E26" s="34"/>
      <c r="F26" s="16"/>
      <c r="G26" s="17" t="s">
        <v>26</v>
      </c>
      <c r="H26" s="44">
        <f>SUM(H21:H25)</f>
        <v>1.5624999999999998</v>
      </c>
      <c r="I26" s="18"/>
      <c r="J26" s="18"/>
      <c r="K26" s="15"/>
      <c r="L26" s="33"/>
      <c r="M26" s="33"/>
      <c r="N26" s="33"/>
      <c r="O26" s="34"/>
      <c r="P26" s="16"/>
      <c r="Q26" s="17" t="s">
        <v>26</v>
      </c>
      <c r="R26" s="44">
        <f>SUM(R21:R25)</f>
        <v>1.4166666666666667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3.5" thickTop="1" x14ac:dyDescent="0.2"/>
    <row r="28" spans="1:31" ht="20.100000000000001" customHeight="1" x14ac:dyDescent="0.2">
      <c r="A28" s="3"/>
      <c r="B28" s="18"/>
      <c r="C28" s="18"/>
      <c r="D28" s="18"/>
      <c r="E28" s="18"/>
      <c r="F28" s="18"/>
      <c r="G28" s="18"/>
      <c r="H28" s="18"/>
      <c r="I28" s="18"/>
      <c r="J28" s="18"/>
      <c r="K28" s="26"/>
      <c r="L28" s="18"/>
      <c r="M28" s="18"/>
      <c r="N28" s="3"/>
      <c r="O28" s="3"/>
      <c r="P28" s="3"/>
      <c r="Q28" s="3"/>
      <c r="R28" s="3"/>
    </row>
    <row r="29" spans="1:31" ht="20.100000000000001" customHeight="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7" t="s">
        <v>27</v>
      </c>
      <c r="K29" s="18" t="s">
        <v>2</v>
      </c>
      <c r="L29" s="19"/>
      <c r="M29" s="19"/>
      <c r="N29" s="20"/>
      <c r="O29" s="20"/>
      <c r="P29" s="18" t="s">
        <v>28</v>
      </c>
      <c r="Q29" s="19"/>
      <c r="R29" s="2"/>
    </row>
    <row r="30" spans="1:31" x14ac:dyDescent="0.2">
      <c r="J30" s="7"/>
      <c r="K30" s="7"/>
      <c r="L30" s="18"/>
      <c r="M30" s="18"/>
      <c r="N30" s="26"/>
      <c r="O30" s="26"/>
      <c r="P30" s="18"/>
      <c r="Q30" s="18"/>
      <c r="R30" s="3"/>
    </row>
    <row r="31" spans="1:31" s="9" customFormat="1" ht="15" customHeight="1" x14ac:dyDescent="0.2">
      <c r="A31" s="8" t="s">
        <v>29</v>
      </c>
      <c r="B31" s="8"/>
      <c r="C31" s="8"/>
      <c r="D31" s="8"/>
      <c r="E31" s="47"/>
      <c r="F31" s="48">
        <f>H16+R16+H26+R26</f>
        <v>6.104166666666667</v>
      </c>
      <c r="G31" s="2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s="9" customFormat="1" ht="15" customHeight="1" x14ac:dyDescent="0.2">
      <c r="A32" s="8" t="s">
        <v>30</v>
      </c>
      <c r="B32" s="8"/>
      <c r="C32" s="8"/>
      <c r="D32" s="8"/>
      <c r="E32" s="47"/>
      <c r="F32" s="48">
        <v>6.25</v>
      </c>
      <c r="G32" s="23">
        <v>8640</v>
      </c>
      <c r="H32" s="1"/>
      <c r="I32" s="1"/>
      <c r="J32" s="1"/>
      <c r="K32" s="7" t="s">
        <v>31</v>
      </c>
      <c r="L32" s="19"/>
      <c r="M32" s="19"/>
      <c r="N32" s="20"/>
      <c r="O32" s="20"/>
      <c r="P32" s="18" t="s">
        <v>28</v>
      </c>
      <c r="Q32" s="2"/>
      <c r="R32" s="2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16" s="9" customFormat="1" ht="15" customHeight="1" thickBot="1" x14ac:dyDescent="0.25">
      <c r="A33" s="8" t="s">
        <v>32</v>
      </c>
      <c r="B33" s="8"/>
      <c r="C33" s="8"/>
      <c r="D33" s="8"/>
      <c r="E33" s="47"/>
      <c r="F33" s="54" t="str">
        <f>IF(F31=F32,"OK","ERROR")</f>
        <v>ERROR</v>
      </c>
      <c r="G33" s="56"/>
      <c r="H33" s="1"/>
      <c r="I33" s="1"/>
      <c r="J33" s="1"/>
      <c r="K33" s="1"/>
      <c r="L33" s="1"/>
      <c r="M33" s="1"/>
      <c r="N33" s="1"/>
      <c r="O33" s="1"/>
      <c r="P33" s="1"/>
    </row>
    <row r="34" spans="1:16" s="9" customFormat="1" ht="15" customHeight="1" thickTop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7"/>
      <c r="N34" s="7"/>
      <c r="O34" s="7"/>
      <c r="P34" s="7"/>
    </row>
    <row r="35" spans="1:16" s="9" customForma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s="5" customFormat="1" ht="13.5" x14ac:dyDescent="0.25">
      <c r="A36" s="6" t="s">
        <v>33</v>
      </c>
    </row>
    <row r="37" spans="1:16" s="9" customFormat="1" x14ac:dyDescent="0.2">
      <c r="A37" s="1" t="s">
        <v>34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</sheetData>
  <sheetProtection password="EB11" sheet="1" objects="1" scenarios="1" selectLockedCells="1"/>
  <mergeCells count="3">
    <mergeCell ref="I9:J9"/>
    <mergeCell ref="I10:J10"/>
    <mergeCell ref="I20:J20"/>
  </mergeCells>
  <printOptions horizontalCentered="1" verticalCentered="1"/>
  <pageMargins left="0.39370078740157483" right="0.39370078740157483" top="0.19685039370078741" bottom="0.21" header="0.51181102362204722" footer="0.55000000000000004"/>
  <pageSetup paperSize="9" scale="8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37"/>
  <sheetViews>
    <sheetView zoomScaleNormal="100" workbookViewId="0">
      <selection activeCell="P26" sqref="P26"/>
    </sheetView>
  </sheetViews>
  <sheetFormatPr defaultColWidth="9.140625" defaultRowHeight="12.75" x14ac:dyDescent="0.2"/>
  <cols>
    <col min="1" max="1" width="8.140625" style="1" customWidth="1"/>
    <col min="2" max="2" width="8.5703125" style="1" customWidth="1"/>
    <col min="3" max="3" width="8.140625" style="1" customWidth="1"/>
    <col min="4" max="7" width="8.85546875" style="1" customWidth="1"/>
    <col min="8" max="8" width="9.5703125" style="1" customWidth="1"/>
    <col min="9" max="10" width="4.140625" style="1" customWidth="1"/>
    <col min="11" max="11" width="8" style="1" customWidth="1"/>
    <col min="12" max="12" width="8.5703125" style="1" customWidth="1"/>
    <col min="13" max="13" width="10.85546875" style="1" customWidth="1"/>
    <col min="14" max="16" width="8.85546875" style="1" customWidth="1"/>
    <col min="17" max="17" width="12.140625" style="1" customWidth="1"/>
    <col min="18" max="18" width="8.85546875" style="1" customWidth="1"/>
    <col min="19" max="16384" width="9.140625" style="1"/>
  </cols>
  <sheetData>
    <row r="1" spans="1:19" ht="20.25" x14ac:dyDescent="0.3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9" ht="12" customHeight="1" x14ac:dyDescent="0.3">
      <c r="A2" s="51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9" ht="15.75" x14ac:dyDescent="0.2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5" spans="1:19" x14ac:dyDescent="0.2">
      <c r="A5" s="7"/>
      <c r="B5" s="7" t="s">
        <v>2</v>
      </c>
      <c r="C5" s="5"/>
      <c r="D5" s="5" t="s">
        <v>3</v>
      </c>
      <c r="E5" s="5"/>
      <c r="H5" s="7"/>
      <c r="I5" s="7" t="s">
        <v>4</v>
      </c>
      <c r="J5" s="69"/>
      <c r="K5" s="69" t="s">
        <v>5</v>
      </c>
      <c r="L5" s="8"/>
      <c r="M5" s="8"/>
      <c r="N5" s="7"/>
      <c r="O5" s="7" t="s">
        <v>6</v>
      </c>
      <c r="P5" s="57" t="s">
        <v>36</v>
      </c>
      <c r="R5" s="70"/>
    </row>
    <row r="7" spans="1:19" x14ac:dyDescent="0.2">
      <c r="A7" s="8"/>
      <c r="B7" s="7" t="s">
        <v>8</v>
      </c>
      <c r="D7" s="1">
        <v>37.5</v>
      </c>
      <c r="E7" s="24"/>
      <c r="F7" s="21"/>
      <c r="G7" s="24"/>
      <c r="H7" s="7"/>
      <c r="I7" s="7"/>
      <c r="J7" s="55"/>
      <c r="L7" s="56"/>
      <c r="M7" s="49"/>
      <c r="N7" s="7"/>
      <c r="O7" s="7" t="s">
        <v>9</v>
      </c>
      <c r="P7" s="53" t="s">
        <v>10</v>
      </c>
      <c r="Q7" s="53" t="s">
        <v>11</v>
      </c>
      <c r="R7" s="53" t="s">
        <v>10</v>
      </c>
    </row>
    <row r="8" spans="1:19" ht="13.5" thickBot="1" x14ac:dyDescent="0.25"/>
    <row r="9" spans="1:19" ht="15" customHeight="1" thickTop="1" x14ac:dyDescent="0.2">
      <c r="A9" s="10" t="s">
        <v>12</v>
      </c>
      <c r="B9" s="11"/>
      <c r="C9" s="27" t="s">
        <v>13</v>
      </c>
      <c r="D9" s="31" t="s">
        <v>14</v>
      </c>
      <c r="E9" s="32"/>
      <c r="F9" s="31" t="s">
        <v>15</v>
      </c>
      <c r="G9" s="32"/>
      <c r="H9" s="29" t="s">
        <v>16</v>
      </c>
      <c r="I9" s="235"/>
      <c r="J9" s="236"/>
      <c r="K9" s="10" t="s">
        <v>12</v>
      </c>
      <c r="L9" s="11"/>
      <c r="M9" s="27" t="s">
        <v>13</v>
      </c>
      <c r="N9" s="31" t="s">
        <v>14</v>
      </c>
      <c r="O9" s="31"/>
      <c r="P9" s="31" t="s">
        <v>15</v>
      </c>
      <c r="Q9" s="31"/>
      <c r="R9" s="42" t="s">
        <v>16</v>
      </c>
    </row>
    <row r="10" spans="1:19" ht="15" customHeight="1" x14ac:dyDescent="0.2">
      <c r="A10" s="12" t="str">
        <f>P7</f>
        <v xml:space="preserve"> </v>
      </c>
      <c r="B10" s="13"/>
      <c r="C10" s="30" t="s">
        <v>17</v>
      </c>
      <c r="D10" s="28" t="s">
        <v>18</v>
      </c>
      <c r="E10" s="28" t="s">
        <v>19</v>
      </c>
      <c r="F10" s="28" t="s">
        <v>18</v>
      </c>
      <c r="G10" s="28" t="s">
        <v>19</v>
      </c>
      <c r="H10" s="28" t="s">
        <v>20</v>
      </c>
      <c r="I10" s="235"/>
      <c r="J10" s="234"/>
      <c r="K10" s="12" t="s">
        <v>10</v>
      </c>
      <c r="L10" s="13"/>
      <c r="M10" s="28" t="s">
        <v>17</v>
      </c>
      <c r="N10" s="28" t="s">
        <v>18</v>
      </c>
      <c r="O10" s="28" t="s">
        <v>19</v>
      </c>
      <c r="P10" s="28" t="s">
        <v>18</v>
      </c>
      <c r="Q10" s="28" t="s">
        <v>19</v>
      </c>
      <c r="R10" s="43" t="s">
        <v>20</v>
      </c>
    </row>
    <row r="11" spans="1:19" ht="15" customHeight="1" x14ac:dyDescent="0.2">
      <c r="A11" s="14" t="s">
        <v>21</v>
      </c>
      <c r="B11" s="22">
        <v>42275</v>
      </c>
      <c r="C11" s="25"/>
      <c r="D11" s="35">
        <v>0.33333333333333331</v>
      </c>
      <c r="E11" s="35">
        <v>0.5</v>
      </c>
      <c r="F11" s="35">
        <v>0.52083333333333337</v>
      </c>
      <c r="G11" s="35">
        <v>0.65625</v>
      </c>
      <c r="H11" s="36">
        <f>(G11-F11)+(E11-D11)</f>
        <v>0.30208333333333331</v>
      </c>
      <c r="I11" s="38"/>
      <c r="J11" s="39"/>
      <c r="K11" s="14" t="s">
        <v>21</v>
      </c>
      <c r="L11" s="22">
        <f>B11+7</f>
        <v>42282</v>
      </c>
      <c r="M11" s="25"/>
      <c r="N11" s="35">
        <v>0.32291666666666669</v>
      </c>
      <c r="O11" s="35">
        <v>0.5</v>
      </c>
      <c r="P11" s="35">
        <v>0.53125</v>
      </c>
      <c r="Q11" s="35">
        <v>0.66666666666666663</v>
      </c>
      <c r="R11" s="36">
        <f>(Q11-P11)+(O11-N11)</f>
        <v>0.31249999999999994</v>
      </c>
      <c r="S11" s="38"/>
    </row>
    <row r="12" spans="1:19" ht="15" customHeight="1" x14ac:dyDescent="0.2">
      <c r="A12" s="14" t="s">
        <v>22</v>
      </c>
      <c r="B12" s="22">
        <f>B11+1</f>
        <v>42276</v>
      </c>
      <c r="C12" s="25"/>
      <c r="D12" s="35">
        <v>0.33333333333333331</v>
      </c>
      <c r="E12" s="35">
        <v>0.50694444444444442</v>
      </c>
      <c r="F12" s="35">
        <v>0.52777777777777779</v>
      </c>
      <c r="G12" s="35">
        <v>0.66666666666666663</v>
      </c>
      <c r="H12" s="36">
        <f>(G12-F12)+(E12-D12)</f>
        <v>0.31249999999999994</v>
      </c>
      <c r="I12" s="38"/>
      <c r="J12" s="39"/>
      <c r="K12" s="14" t="s">
        <v>22</v>
      </c>
      <c r="L12" s="22">
        <f>L11+1</f>
        <v>42283</v>
      </c>
      <c r="M12" s="25"/>
      <c r="N12" s="35">
        <v>0.32291666666666669</v>
      </c>
      <c r="O12" s="35">
        <v>0.51041666666666663</v>
      </c>
      <c r="P12" s="35">
        <v>0.54166666666666663</v>
      </c>
      <c r="Q12" s="35">
        <v>0.67708333333333337</v>
      </c>
      <c r="R12" s="36">
        <f>(Q12-P12)+(O12-N12)</f>
        <v>0.32291666666666669</v>
      </c>
      <c r="S12" s="38"/>
    </row>
    <row r="13" spans="1:19" ht="15" customHeight="1" x14ac:dyDescent="0.2">
      <c r="A13" s="14" t="s">
        <v>23</v>
      </c>
      <c r="B13" s="22">
        <f>B12+1</f>
        <v>42277</v>
      </c>
      <c r="C13" s="25"/>
      <c r="D13" s="35">
        <v>0.33333333333333331</v>
      </c>
      <c r="E13" s="35">
        <v>0.5</v>
      </c>
      <c r="F13" s="35">
        <v>0.52083333333333337</v>
      </c>
      <c r="G13" s="35">
        <v>0.66666666666666663</v>
      </c>
      <c r="H13" s="36">
        <f>(G13-F13)+(E13-D13)</f>
        <v>0.31249999999999994</v>
      </c>
      <c r="I13" s="38"/>
      <c r="J13" s="39"/>
      <c r="K13" s="14" t="s">
        <v>23</v>
      </c>
      <c r="L13" s="22">
        <f>L12+1</f>
        <v>42284</v>
      </c>
      <c r="M13" s="25"/>
      <c r="N13" s="35">
        <v>0.33333333333333331</v>
      </c>
      <c r="O13" s="35">
        <v>0.53472222222222221</v>
      </c>
      <c r="P13" s="35">
        <v>0.55555555555555558</v>
      </c>
      <c r="Q13" s="35">
        <v>0.66666666666666663</v>
      </c>
      <c r="R13" s="36">
        <f>(Q13-P13)+(O13-N13)</f>
        <v>0.31249999999999994</v>
      </c>
      <c r="S13" s="38"/>
    </row>
    <row r="14" spans="1:19" ht="15" customHeight="1" x14ac:dyDescent="0.2">
      <c r="A14" s="14" t="s">
        <v>24</v>
      </c>
      <c r="B14" s="22">
        <f>B13+1</f>
        <v>42278</v>
      </c>
      <c r="C14" s="25"/>
      <c r="D14" s="35">
        <v>0.32291666666666669</v>
      </c>
      <c r="E14" s="35">
        <v>0.50347222222222221</v>
      </c>
      <c r="F14" s="35">
        <v>0.52430555555555558</v>
      </c>
      <c r="G14" s="35">
        <v>0.67708333333333337</v>
      </c>
      <c r="H14" s="36">
        <f>(G14-F14)+(E14-D14)</f>
        <v>0.33333333333333331</v>
      </c>
      <c r="I14" s="38"/>
      <c r="J14" s="39"/>
      <c r="K14" s="14" t="s">
        <v>24</v>
      </c>
      <c r="L14" s="22">
        <f>L13+1</f>
        <v>42285</v>
      </c>
      <c r="M14" s="25"/>
      <c r="N14" s="35">
        <v>0.33333333333333331</v>
      </c>
      <c r="O14" s="35">
        <v>0.5</v>
      </c>
      <c r="P14" s="35">
        <v>0.53125</v>
      </c>
      <c r="Q14" s="35">
        <v>0.66666666666666663</v>
      </c>
      <c r="R14" s="36">
        <f>(Q14-P14)+(O14-N14)</f>
        <v>0.30208333333333331</v>
      </c>
      <c r="S14" s="38"/>
    </row>
    <row r="15" spans="1:19" ht="15" customHeight="1" x14ac:dyDescent="0.2">
      <c r="A15" s="14" t="s">
        <v>25</v>
      </c>
      <c r="B15" s="22">
        <f>B14+1</f>
        <v>42279</v>
      </c>
      <c r="C15" s="25"/>
      <c r="D15" s="35">
        <v>0.33333333333333331</v>
      </c>
      <c r="E15" s="35">
        <v>0.50347222222222221</v>
      </c>
      <c r="F15" s="35">
        <v>0.53472222222222221</v>
      </c>
      <c r="G15" s="35">
        <v>0.66666666666666663</v>
      </c>
      <c r="H15" s="36">
        <f>(G15-F15)+(E15-D15)</f>
        <v>0.30208333333333331</v>
      </c>
      <c r="I15" s="38"/>
      <c r="J15" s="39"/>
      <c r="K15" s="14" t="s">
        <v>25</v>
      </c>
      <c r="L15" s="22">
        <f>L14+1</f>
        <v>42286</v>
      </c>
      <c r="M15" s="25"/>
      <c r="N15" s="35">
        <v>0.32291666666666669</v>
      </c>
      <c r="O15" s="35">
        <v>0.5</v>
      </c>
      <c r="P15" s="35">
        <v>0.53125</v>
      </c>
      <c r="Q15" s="35">
        <v>0.66666666666666663</v>
      </c>
      <c r="R15" s="36">
        <f>(Q15-P15)+(O15-N15)</f>
        <v>0.31249999999999994</v>
      </c>
      <c r="S15" s="38"/>
    </row>
    <row r="16" spans="1:19" ht="15" customHeight="1" thickBot="1" x14ac:dyDescent="0.25">
      <c r="A16" s="15"/>
      <c r="B16" s="33"/>
      <c r="C16" s="33"/>
      <c r="D16" s="33"/>
      <c r="E16" s="34"/>
      <c r="F16" s="16"/>
      <c r="G16" s="17" t="s">
        <v>26</v>
      </c>
      <c r="H16" s="37">
        <f>SUM(H11:H15)</f>
        <v>1.5624999999999998</v>
      </c>
      <c r="I16" s="40"/>
      <c r="J16" s="18"/>
      <c r="K16" s="41"/>
      <c r="L16" s="34"/>
      <c r="M16" s="34"/>
      <c r="N16" s="33"/>
      <c r="O16" s="33"/>
      <c r="P16" s="33"/>
      <c r="Q16" s="17" t="s">
        <v>26</v>
      </c>
      <c r="R16" s="44">
        <f>SUM(R11:R15)</f>
        <v>1.5624999999999998</v>
      </c>
    </row>
    <row r="17" spans="1:31" ht="13.5" thickTop="1" x14ac:dyDescent="0.2">
      <c r="H17" s="58"/>
    </row>
    <row r="18" spans="1:31" ht="13.5" thickBot="1" x14ac:dyDescent="0.25"/>
    <row r="19" spans="1:31" ht="13.5" thickTop="1" x14ac:dyDescent="0.2">
      <c r="A19" s="10" t="s">
        <v>12</v>
      </c>
      <c r="B19" s="11"/>
      <c r="C19" s="27" t="s">
        <v>13</v>
      </c>
      <c r="D19" s="31" t="s">
        <v>14</v>
      </c>
      <c r="E19" s="32"/>
      <c r="F19" s="31" t="s">
        <v>15</v>
      </c>
      <c r="G19" s="32"/>
      <c r="H19" s="42" t="s">
        <v>16</v>
      </c>
      <c r="I19" s="3"/>
      <c r="J19" s="45"/>
      <c r="K19" s="10" t="s">
        <v>12</v>
      </c>
      <c r="L19" s="11"/>
      <c r="M19" s="27" t="s">
        <v>13</v>
      </c>
      <c r="N19" s="31" t="s">
        <v>14</v>
      </c>
      <c r="O19" s="32"/>
      <c r="P19" s="31" t="s">
        <v>15</v>
      </c>
      <c r="Q19" s="32"/>
      <c r="R19" s="42" t="s">
        <v>16</v>
      </c>
      <c r="S19" s="4"/>
      <c r="T19" s="4"/>
      <c r="U19" s="4"/>
      <c r="V19" s="4"/>
      <c r="W19" s="4"/>
      <c r="X19" s="4"/>
      <c r="Y19" s="4"/>
      <c r="Z19" s="4"/>
    </row>
    <row r="20" spans="1:31" x14ac:dyDescent="0.2">
      <c r="A20" s="12" t="s">
        <v>10</v>
      </c>
      <c r="B20" s="13"/>
      <c r="C20" s="30" t="s">
        <v>17</v>
      </c>
      <c r="D20" s="28" t="s">
        <v>18</v>
      </c>
      <c r="E20" s="28" t="s">
        <v>19</v>
      </c>
      <c r="F20" s="28" t="s">
        <v>18</v>
      </c>
      <c r="G20" s="28" t="s">
        <v>19</v>
      </c>
      <c r="H20" s="43" t="s">
        <v>20</v>
      </c>
      <c r="I20" s="233"/>
      <c r="J20" s="234"/>
      <c r="K20" s="12" t="s">
        <v>10</v>
      </c>
      <c r="L20" s="13"/>
      <c r="M20" s="30" t="s">
        <v>17</v>
      </c>
      <c r="N20" s="28" t="s">
        <v>18</v>
      </c>
      <c r="O20" s="28" t="s">
        <v>19</v>
      </c>
      <c r="P20" s="28" t="s">
        <v>18</v>
      </c>
      <c r="Q20" s="28" t="s">
        <v>19</v>
      </c>
      <c r="R20" s="43" t="s">
        <v>20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1" ht="15" customHeight="1" x14ac:dyDescent="0.2">
      <c r="A21" s="14" t="s">
        <v>21</v>
      </c>
      <c r="B21" s="22">
        <f>B11+14</f>
        <v>42289</v>
      </c>
      <c r="C21" s="25"/>
      <c r="D21" s="35">
        <v>0.32291666666666669</v>
      </c>
      <c r="E21" s="35">
        <v>0.5</v>
      </c>
      <c r="F21" s="35">
        <v>0.52083333333333337</v>
      </c>
      <c r="G21" s="35">
        <v>0.66666666666666663</v>
      </c>
      <c r="H21" s="36">
        <f>(G21-F21)+(E21-D21)</f>
        <v>0.32291666666666657</v>
      </c>
      <c r="I21" s="38"/>
      <c r="J21" s="46"/>
      <c r="K21" s="14" t="s">
        <v>21</v>
      </c>
      <c r="L21" s="22">
        <f>B21+7</f>
        <v>42296</v>
      </c>
      <c r="M21" s="25" t="s">
        <v>37</v>
      </c>
      <c r="N21" s="35">
        <v>0.33333333333333331</v>
      </c>
      <c r="O21" s="35">
        <v>0.64583333333333337</v>
      </c>
      <c r="P21" s="35">
        <v>0</v>
      </c>
      <c r="Q21" s="35">
        <v>0</v>
      </c>
      <c r="R21" s="36">
        <f>(Q21-P21)+(O21-N21)</f>
        <v>0.31250000000000006</v>
      </c>
      <c r="S21" s="38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1" ht="15" customHeight="1" x14ac:dyDescent="0.2">
      <c r="A22" s="14" t="s">
        <v>22</v>
      </c>
      <c r="B22" s="22">
        <f>B21+1</f>
        <v>42290</v>
      </c>
      <c r="C22" s="25"/>
      <c r="D22" s="35">
        <v>0.33333333333333331</v>
      </c>
      <c r="E22" s="35">
        <v>0.51388888888888895</v>
      </c>
      <c r="F22" s="35">
        <v>0.53472222222222221</v>
      </c>
      <c r="G22" s="35">
        <v>0.66666666666666663</v>
      </c>
      <c r="H22" s="36">
        <f>(G22-F22)+(E22-D22)</f>
        <v>0.31250000000000006</v>
      </c>
      <c r="I22" s="38"/>
      <c r="J22" s="46"/>
      <c r="K22" s="14" t="s">
        <v>22</v>
      </c>
      <c r="L22" s="22">
        <f>L21+1</f>
        <v>42297</v>
      </c>
      <c r="M22" s="25" t="s">
        <v>37</v>
      </c>
      <c r="N22" s="35">
        <v>0.33333333333333331</v>
      </c>
      <c r="O22" s="35">
        <v>0.64583333333333337</v>
      </c>
      <c r="P22" s="35">
        <v>0</v>
      </c>
      <c r="Q22" s="35">
        <v>0</v>
      </c>
      <c r="R22" s="36">
        <f>(Q22-P22)+(O22-N22)</f>
        <v>0.31250000000000006</v>
      </c>
      <c r="S22" s="38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1" ht="15" customHeight="1" x14ac:dyDescent="0.2">
      <c r="A23" s="14" t="s">
        <v>23</v>
      </c>
      <c r="B23" s="22">
        <f>B22+1</f>
        <v>42291</v>
      </c>
      <c r="C23" s="25"/>
      <c r="D23" s="35">
        <v>0.33333333333333331</v>
      </c>
      <c r="E23" s="35">
        <v>0.51041666666666663</v>
      </c>
      <c r="F23" s="35">
        <v>0.53125</v>
      </c>
      <c r="G23" s="35">
        <v>0.66666666666666663</v>
      </c>
      <c r="H23" s="36">
        <f>(G23-F23)+(E23-D23)</f>
        <v>0.31249999999999994</v>
      </c>
      <c r="I23" s="38"/>
      <c r="J23" s="46"/>
      <c r="K23" s="14" t="s">
        <v>23</v>
      </c>
      <c r="L23" s="22">
        <f>L22+1</f>
        <v>42298</v>
      </c>
      <c r="M23" s="25" t="s">
        <v>37</v>
      </c>
      <c r="N23" s="35">
        <v>0.33333333333333331</v>
      </c>
      <c r="O23" s="35">
        <v>0.64583333333333337</v>
      </c>
      <c r="P23" s="35">
        <v>0</v>
      </c>
      <c r="Q23" s="35">
        <v>0</v>
      </c>
      <c r="R23" s="36">
        <f>(Q23-P23)+(O23-N23)</f>
        <v>0.31250000000000006</v>
      </c>
      <c r="S23" s="38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1" ht="15" customHeight="1" x14ac:dyDescent="0.2">
      <c r="A24" s="14" t="s">
        <v>24</v>
      </c>
      <c r="B24" s="22">
        <f>B23+1</f>
        <v>42292</v>
      </c>
      <c r="C24" s="25"/>
      <c r="D24" s="35">
        <v>0.32291666666666669</v>
      </c>
      <c r="E24" s="35">
        <v>0.58333333333333337</v>
      </c>
      <c r="F24" s="35">
        <v>0</v>
      </c>
      <c r="G24" s="35">
        <v>0</v>
      </c>
      <c r="H24" s="36">
        <f>(G24-F24)+(E24-D24)</f>
        <v>0.26041666666666669</v>
      </c>
      <c r="I24" s="38"/>
      <c r="J24" s="46"/>
      <c r="K24" s="14" t="s">
        <v>24</v>
      </c>
      <c r="L24" s="22">
        <f>L23+1</f>
        <v>42299</v>
      </c>
      <c r="M24" s="25" t="s">
        <v>37</v>
      </c>
      <c r="N24" s="35">
        <v>0.33333333333333331</v>
      </c>
      <c r="O24" s="35">
        <v>0.64583333333333337</v>
      </c>
      <c r="P24" s="35">
        <v>0</v>
      </c>
      <c r="Q24" s="35">
        <v>0</v>
      </c>
      <c r="R24" s="36">
        <f>(Q24-P24)+(O24-N24)</f>
        <v>0.31250000000000006</v>
      </c>
      <c r="S24" s="38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1" ht="15" customHeight="1" x14ac:dyDescent="0.2">
      <c r="A25" s="14" t="s">
        <v>25</v>
      </c>
      <c r="B25" s="22">
        <f>B24+1</f>
        <v>42293</v>
      </c>
      <c r="C25" s="25" t="s">
        <v>37</v>
      </c>
      <c r="D25" s="35">
        <v>0.33333333333333331</v>
      </c>
      <c r="E25" s="35">
        <v>0.64583333333333337</v>
      </c>
      <c r="F25" s="35">
        <v>0</v>
      </c>
      <c r="G25" s="35">
        <v>0</v>
      </c>
      <c r="H25" s="36">
        <f>(G25-F25)+(E25-D25)</f>
        <v>0.31250000000000006</v>
      </c>
      <c r="I25" s="38"/>
      <c r="J25" s="46"/>
      <c r="K25" s="14" t="s">
        <v>25</v>
      </c>
      <c r="L25" s="22">
        <f>L24+1</f>
        <v>42300</v>
      </c>
      <c r="M25" s="25" t="s">
        <v>37</v>
      </c>
      <c r="N25" s="35">
        <v>0.33333333333333331</v>
      </c>
      <c r="O25" s="35">
        <v>0.64583333333333337</v>
      </c>
      <c r="P25" s="35">
        <v>0</v>
      </c>
      <c r="Q25" s="35">
        <v>0</v>
      </c>
      <c r="R25" s="36">
        <f>(Q25-P25)+(O25-N25)</f>
        <v>0.31250000000000006</v>
      </c>
      <c r="S25" s="38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1" ht="15" customHeight="1" thickBot="1" x14ac:dyDescent="0.25">
      <c r="A26" s="15"/>
      <c r="B26" s="33"/>
      <c r="C26" s="33"/>
      <c r="D26" s="33"/>
      <c r="E26" s="34"/>
      <c r="F26" s="16"/>
      <c r="G26" s="17" t="s">
        <v>26</v>
      </c>
      <c r="H26" s="44">
        <f>SUM(H21:H25)</f>
        <v>1.5208333333333333</v>
      </c>
      <c r="I26" s="18"/>
      <c r="J26" s="18"/>
      <c r="K26" s="15"/>
      <c r="L26" s="33"/>
      <c r="M26" s="33"/>
      <c r="N26" s="33"/>
      <c r="O26" s="34"/>
      <c r="P26" s="16"/>
      <c r="Q26" s="17" t="s">
        <v>26</v>
      </c>
      <c r="R26" s="44">
        <f>SUM(R21:R25)</f>
        <v>1.5625000000000002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3.5" thickTop="1" x14ac:dyDescent="0.2"/>
    <row r="28" spans="1:31" ht="20.100000000000001" customHeight="1" x14ac:dyDescent="0.2">
      <c r="A28" s="3"/>
      <c r="B28" s="18"/>
      <c r="C28" s="18"/>
      <c r="D28" s="18"/>
      <c r="E28" s="18"/>
      <c r="F28" s="18"/>
      <c r="G28" s="18"/>
      <c r="H28" s="18"/>
      <c r="I28" s="18"/>
      <c r="J28" s="18"/>
      <c r="K28" s="26"/>
      <c r="L28" s="18"/>
      <c r="M28" s="18"/>
      <c r="N28" s="3"/>
      <c r="O28" s="3"/>
      <c r="P28" s="3"/>
      <c r="Q28" s="3"/>
      <c r="R28" s="3"/>
    </row>
    <row r="29" spans="1:31" ht="20.100000000000001" customHeight="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7" t="s">
        <v>27</v>
      </c>
      <c r="K29" s="18" t="s">
        <v>2</v>
      </c>
      <c r="L29" s="19"/>
      <c r="M29" s="19"/>
      <c r="N29" s="20"/>
      <c r="O29" s="20"/>
      <c r="P29" s="18" t="s">
        <v>28</v>
      </c>
      <c r="Q29" s="19"/>
      <c r="R29" s="2"/>
    </row>
    <row r="30" spans="1:31" x14ac:dyDescent="0.2">
      <c r="J30" s="7"/>
      <c r="K30" s="7"/>
      <c r="L30" s="18"/>
      <c r="M30" s="18"/>
      <c r="N30" s="26"/>
      <c r="O30" s="26"/>
      <c r="P30" s="18"/>
      <c r="Q30" s="18"/>
      <c r="R30" s="3"/>
    </row>
    <row r="31" spans="1:31" s="9" customFormat="1" ht="15" customHeight="1" x14ac:dyDescent="0.2">
      <c r="A31" s="8" t="s">
        <v>29</v>
      </c>
      <c r="B31" s="8"/>
      <c r="C31" s="8"/>
      <c r="D31" s="8"/>
      <c r="E31" s="47"/>
      <c r="F31" s="48">
        <f>H16+R16+H26+R26</f>
        <v>6.208333333333333</v>
      </c>
      <c r="G31" s="2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s="9" customFormat="1" ht="15" customHeight="1" x14ac:dyDescent="0.2">
      <c r="A32" s="8" t="s">
        <v>30</v>
      </c>
      <c r="B32" s="8"/>
      <c r="C32" s="8"/>
      <c r="D32" s="8"/>
      <c r="E32" s="47"/>
      <c r="F32" s="48">
        <v>6.25</v>
      </c>
      <c r="G32" s="23">
        <v>8640</v>
      </c>
      <c r="H32" s="1"/>
      <c r="I32" s="1"/>
      <c r="J32" s="1"/>
      <c r="K32" s="7" t="s">
        <v>31</v>
      </c>
      <c r="L32" s="19"/>
      <c r="M32" s="19"/>
      <c r="N32" s="20"/>
      <c r="O32" s="20"/>
      <c r="P32" s="18" t="s">
        <v>28</v>
      </c>
      <c r="Q32" s="2"/>
      <c r="R32" s="2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16" s="9" customFormat="1" ht="15" customHeight="1" thickBot="1" x14ac:dyDescent="0.25">
      <c r="A33" s="8" t="s">
        <v>32</v>
      </c>
      <c r="B33" s="8"/>
      <c r="C33" s="8"/>
      <c r="D33" s="8"/>
      <c r="E33" s="47"/>
      <c r="F33" s="54" t="str">
        <f>IF(F31=F32,"OK","ERROR")</f>
        <v>ERROR</v>
      </c>
      <c r="G33" s="56"/>
      <c r="H33" s="1"/>
      <c r="I33" s="1"/>
      <c r="J33" s="1"/>
      <c r="K33" s="1"/>
      <c r="L33" s="1"/>
      <c r="M33" s="1"/>
      <c r="N33" s="1"/>
      <c r="O33" s="1"/>
      <c r="P33" s="1"/>
    </row>
    <row r="34" spans="1:16" s="9" customFormat="1" ht="15" customHeight="1" thickTop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7"/>
      <c r="N34" s="7"/>
      <c r="O34" s="7"/>
      <c r="P34" s="7"/>
    </row>
    <row r="35" spans="1:16" s="9" customForma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s="5" customFormat="1" ht="13.5" x14ac:dyDescent="0.25">
      <c r="A36" s="6" t="s">
        <v>33</v>
      </c>
    </row>
    <row r="37" spans="1:16" s="9" customFormat="1" x14ac:dyDescent="0.2">
      <c r="A37" s="1" t="s">
        <v>34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</sheetData>
  <sheetProtection password="EB11" sheet="1" objects="1" scenarios="1" selectLockedCells="1"/>
  <mergeCells count="3">
    <mergeCell ref="I9:J9"/>
    <mergeCell ref="I10:J10"/>
    <mergeCell ref="I20:J20"/>
  </mergeCells>
  <printOptions horizontalCentered="1" verticalCentered="1"/>
  <pageMargins left="0.39370078740157483" right="0.39370078740157483" top="0.19685039370078741" bottom="0.21" header="0.51181102362204722" footer="0.55000000000000004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37"/>
  <sheetViews>
    <sheetView topLeftCell="F1" zoomScaleNormal="100" workbookViewId="0">
      <selection activeCell="Q26" sqref="Q26"/>
    </sheetView>
  </sheetViews>
  <sheetFormatPr defaultColWidth="9.140625" defaultRowHeight="12.75" x14ac:dyDescent="0.2"/>
  <cols>
    <col min="1" max="1" width="8.140625" style="1" customWidth="1"/>
    <col min="2" max="2" width="8.5703125" style="1" customWidth="1"/>
    <col min="3" max="3" width="8.140625" style="1" customWidth="1"/>
    <col min="4" max="7" width="8.85546875" style="1" customWidth="1"/>
    <col min="8" max="8" width="9.5703125" style="1" customWidth="1"/>
    <col min="9" max="10" width="4.140625" style="1" customWidth="1"/>
    <col min="11" max="11" width="8" style="1" customWidth="1"/>
    <col min="12" max="12" width="8.5703125" style="1" customWidth="1"/>
    <col min="13" max="13" width="10.85546875" style="1" customWidth="1"/>
    <col min="14" max="16" width="8.85546875" style="1" customWidth="1"/>
    <col min="17" max="17" width="12.140625" style="1" customWidth="1"/>
    <col min="18" max="18" width="8.85546875" style="1" customWidth="1"/>
    <col min="19" max="16384" width="9.140625" style="1"/>
  </cols>
  <sheetData>
    <row r="1" spans="1:19" ht="20.25" x14ac:dyDescent="0.3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9" ht="12" customHeight="1" x14ac:dyDescent="0.3">
      <c r="A2" s="51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9" ht="15.75" x14ac:dyDescent="0.2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5" spans="1:19" x14ac:dyDescent="0.2">
      <c r="A5" s="7"/>
      <c r="B5" s="7" t="s">
        <v>2</v>
      </c>
      <c r="C5" s="5"/>
      <c r="D5" s="5" t="s">
        <v>3</v>
      </c>
      <c r="E5" s="5"/>
      <c r="H5" s="7"/>
      <c r="I5" s="7" t="s">
        <v>4</v>
      </c>
      <c r="J5" s="69"/>
      <c r="K5" s="69" t="s">
        <v>5</v>
      </c>
      <c r="L5" s="8"/>
      <c r="M5" s="8"/>
      <c r="N5" s="7"/>
      <c r="O5" s="7" t="s">
        <v>6</v>
      </c>
      <c r="P5" s="57" t="s">
        <v>38</v>
      </c>
      <c r="R5" s="70"/>
    </row>
    <row r="7" spans="1:19" x14ac:dyDescent="0.2">
      <c r="A7" s="8"/>
      <c r="B7" s="7" t="s">
        <v>8</v>
      </c>
      <c r="D7" s="1">
        <v>37.5</v>
      </c>
      <c r="E7" s="24"/>
      <c r="F7" s="21"/>
      <c r="G7" s="24"/>
      <c r="H7" s="7"/>
      <c r="I7" s="7"/>
      <c r="J7" s="55"/>
      <c r="L7" s="56"/>
      <c r="M7" s="49"/>
      <c r="N7" s="7"/>
      <c r="O7" s="7" t="s">
        <v>9</v>
      </c>
      <c r="P7" s="53" t="s">
        <v>10</v>
      </c>
      <c r="Q7" s="53" t="s">
        <v>11</v>
      </c>
      <c r="R7" s="53" t="s">
        <v>10</v>
      </c>
    </row>
    <row r="8" spans="1:19" ht="13.5" thickBot="1" x14ac:dyDescent="0.25"/>
    <row r="9" spans="1:19" ht="15" customHeight="1" thickTop="1" x14ac:dyDescent="0.2">
      <c r="A9" s="10" t="s">
        <v>12</v>
      </c>
      <c r="B9" s="11"/>
      <c r="C9" s="27" t="s">
        <v>13</v>
      </c>
      <c r="D9" s="31" t="s">
        <v>14</v>
      </c>
      <c r="E9" s="32"/>
      <c r="F9" s="31" t="s">
        <v>15</v>
      </c>
      <c r="G9" s="32"/>
      <c r="H9" s="29" t="s">
        <v>16</v>
      </c>
      <c r="I9" s="235"/>
      <c r="J9" s="236"/>
      <c r="K9" s="10" t="s">
        <v>12</v>
      </c>
      <c r="L9" s="11"/>
      <c r="M9" s="27" t="s">
        <v>13</v>
      </c>
      <c r="N9" s="31" t="s">
        <v>14</v>
      </c>
      <c r="O9" s="31"/>
      <c r="P9" s="31" t="s">
        <v>15</v>
      </c>
      <c r="Q9" s="31"/>
      <c r="R9" s="42" t="s">
        <v>16</v>
      </c>
    </row>
    <row r="10" spans="1:19" ht="15" customHeight="1" x14ac:dyDescent="0.2">
      <c r="A10" s="12" t="str">
        <f>P7</f>
        <v xml:space="preserve"> </v>
      </c>
      <c r="B10" s="13"/>
      <c r="C10" s="30" t="s">
        <v>17</v>
      </c>
      <c r="D10" s="28" t="s">
        <v>18</v>
      </c>
      <c r="E10" s="28" t="s">
        <v>19</v>
      </c>
      <c r="F10" s="28" t="s">
        <v>18</v>
      </c>
      <c r="G10" s="28" t="s">
        <v>19</v>
      </c>
      <c r="H10" s="28" t="s">
        <v>20</v>
      </c>
      <c r="I10" s="235"/>
      <c r="J10" s="234"/>
      <c r="K10" s="12" t="s">
        <v>10</v>
      </c>
      <c r="L10" s="13"/>
      <c r="M10" s="28" t="s">
        <v>17</v>
      </c>
      <c r="N10" s="28" t="s">
        <v>18</v>
      </c>
      <c r="O10" s="28" t="s">
        <v>19</v>
      </c>
      <c r="P10" s="28" t="s">
        <v>18</v>
      </c>
      <c r="Q10" s="28" t="s">
        <v>19</v>
      </c>
      <c r="R10" s="43" t="s">
        <v>20</v>
      </c>
    </row>
    <row r="11" spans="1:19" ht="15" customHeight="1" x14ac:dyDescent="0.2">
      <c r="A11" s="14" t="s">
        <v>21</v>
      </c>
      <c r="B11" s="22">
        <v>42303</v>
      </c>
      <c r="C11" s="25"/>
      <c r="D11" s="35">
        <v>0.34375</v>
      </c>
      <c r="E11" s="35">
        <v>0.52430555555555558</v>
      </c>
      <c r="F11" s="35">
        <v>0.55555555555555558</v>
      </c>
      <c r="G11" s="35">
        <v>0.69791666666666663</v>
      </c>
      <c r="H11" s="36">
        <f>(G11-F11)+(E11-D11)</f>
        <v>0.32291666666666663</v>
      </c>
      <c r="I11" s="38"/>
      <c r="J11" s="39"/>
      <c r="K11" s="14" t="s">
        <v>21</v>
      </c>
      <c r="L11" s="22">
        <f>B11+7</f>
        <v>42310</v>
      </c>
      <c r="M11" s="25"/>
      <c r="N11" s="35">
        <v>0.33333333333333331</v>
      </c>
      <c r="O11" s="35">
        <v>0.53125</v>
      </c>
      <c r="P11" s="35">
        <v>0.55555555555555558</v>
      </c>
      <c r="Q11" s="35">
        <v>0.68055555555555547</v>
      </c>
      <c r="R11" s="36">
        <f>(Q11-P11)+(O11-N11)</f>
        <v>0.32291666666666657</v>
      </c>
      <c r="S11" s="38"/>
    </row>
    <row r="12" spans="1:19" ht="15" customHeight="1" x14ac:dyDescent="0.2">
      <c r="A12" s="14" t="s">
        <v>22</v>
      </c>
      <c r="B12" s="22">
        <f>B11+1</f>
        <v>42304</v>
      </c>
      <c r="C12" s="25"/>
      <c r="D12" s="35">
        <v>0.34375</v>
      </c>
      <c r="E12" s="35">
        <v>0.52083333333333337</v>
      </c>
      <c r="F12" s="35">
        <v>0.55208333333333337</v>
      </c>
      <c r="G12" s="35">
        <v>0.6875</v>
      </c>
      <c r="H12" s="36">
        <f>(G12-F12)+(E12-D12)</f>
        <v>0.3125</v>
      </c>
      <c r="I12" s="38"/>
      <c r="J12" s="39"/>
      <c r="K12" s="14" t="s">
        <v>22</v>
      </c>
      <c r="L12" s="22">
        <f>L11+1</f>
        <v>42311</v>
      </c>
      <c r="M12" s="25"/>
      <c r="N12" s="35">
        <v>0.33333333333333331</v>
      </c>
      <c r="O12" s="35">
        <v>0.52430555555555558</v>
      </c>
      <c r="P12" s="35">
        <v>0.54513888888888895</v>
      </c>
      <c r="Q12" s="35">
        <v>0.6875</v>
      </c>
      <c r="R12" s="36">
        <f>(Q12-P12)+(O12-N12)</f>
        <v>0.33333333333333331</v>
      </c>
      <c r="S12" s="38"/>
    </row>
    <row r="13" spans="1:19" ht="15" customHeight="1" x14ac:dyDescent="0.2">
      <c r="A13" s="14" t="s">
        <v>23</v>
      </c>
      <c r="B13" s="22">
        <f>B12+1</f>
        <v>42305</v>
      </c>
      <c r="C13" s="25"/>
      <c r="D13" s="35">
        <v>0.34375</v>
      </c>
      <c r="E13" s="35">
        <v>0.52083333333333337</v>
      </c>
      <c r="F13" s="35">
        <v>0.55208333333333337</v>
      </c>
      <c r="G13" s="35">
        <v>0.6875</v>
      </c>
      <c r="H13" s="36">
        <f>(G13-F13)+(E13-D13)</f>
        <v>0.3125</v>
      </c>
      <c r="I13" s="38"/>
      <c r="J13" s="39"/>
      <c r="K13" s="14" t="s">
        <v>23</v>
      </c>
      <c r="L13" s="22">
        <f>L12+1</f>
        <v>42312</v>
      </c>
      <c r="M13" s="25"/>
      <c r="N13" s="35">
        <v>0.33333333333333331</v>
      </c>
      <c r="O13" s="35">
        <v>0.52083333333333337</v>
      </c>
      <c r="P13" s="35">
        <v>0.54166666666666663</v>
      </c>
      <c r="Q13" s="35">
        <v>0.66666666666666663</v>
      </c>
      <c r="R13" s="36">
        <f>(Q13-P13)+(O13-N13)</f>
        <v>0.31250000000000006</v>
      </c>
      <c r="S13" s="38"/>
    </row>
    <row r="14" spans="1:19" ht="15" customHeight="1" x14ac:dyDescent="0.2">
      <c r="A14" s="14" t="s">
        <v>24</v>
      </c>
      <c r="B14" s="22">
        <f>B13+1</f>
        <v>42306</v>
      </c>
      <c r="C14" s="25"/>
      <c r="D14" s="35">
        <v>0.34375</v>
      </c>
      <c r="E14" s="35">
        <v>0.50347222222222221</v>
      </c>
      <c r="F14" s="35">
        <v>0.52430555555555558</v>
      </c>
      <c r="G14" s="35">
        <v>0.67708333333333337</v>
      </c>
      <c r="H14" s="36">
        <f>(G14-F14)+(E14-D14)</f>
        <v>0.3125</v>
      </c>
      <c r="I14" s="38"/>
      <c r="J14" s="39"/>
      <c r="K14" s="14" t="s">
        <v>24</v>
      </c>
      <c r="L14" s="22">
        <f>L13+1</f>
        <v>42313</v>
      </c>
      <c r="M14" s="25"/>
      <c r="N14" s="35">
        <v>0.34375</v>
      </c>
      <c r="O14" s="35">
        <v>0.51388888888888895</v>
      </c>
      <c r="P14" s="35">
        <v>0.53472222222222221</v>
      </c>
      <c r="Q14" s="35">
        <v>0.66666666666666663</v>
      </c>
      <c r="R14" s="36">
        <f>(Q14-P14)+(O14-N14)</f>
        <v>0.30208333333333337</v>
      </c>
      <c r="S14" s="38"/>
    </row>
    <row r="15" spans="1:19" ht="15" customHeight="1" x14ac:dyDescent="0.2">
      <c r="A15" s="14" t="s">
        <v>25</v>
      </c>
      <c r="B15" s="22">
        <f>B14+1</f>
        <v>42307</v>
      </c>
      <c r="C15" s="25"/>
      <c r="D15" s="35">
        <v>0.34375</v>
      </c>
      <c r="E15" s="35">
        <v>0.51041666666666663</v>
      </c>
      <c r="F15" s="35">
        <v>0.53125</v>
      </c>
      <c r="G15" s="35">
        <v>0.66666666666666663</v>
      </c>
      <c r="H15" s="36">
        <f>(G15-F15)+(E15-D15)</f>
        <v>0.30208333333333326</v>
      </c>
      <c r="I15" s="38"/>
      <c r="J15" s="39"/>
      <c r="K15" s="14" t="s">
        <v>25</v>
      </c>
      <c r="L15" s="22">
        <f>L14+1</f>
        <v>42314</v>
      </c>
      <c r="M15" s="25"/>
      <c r="N15" s="35">
        <v>0.34375</v>
      </c>
      <c r="O15" s="35">
        <v>0.52083333333333337</v>
      </c>
      <c r="P15" s="35">
        <v>0.55208333333333337</v>
      </c>
      <c r="Q15" s="35">
        <v>0.66666666666666663</v>
      </c>
      <c r="R15" s="36">
        <f>(Q15-P15)+(O15-N15)</f>
        <v>0.29166666666666663</v>
      </c>
      <c r="S15" s="38"/>
    </row>
    <row r="16" spans="1:19" ht="15" customHeight="1" thickBot="1" x14ac:dyDescent="0.25">
      <c r="A16" s="15"/>
      <c r="B16" s="33"/>
      <c r="C16" s="33"/>
      <c r="D16" s="33"/>
      <c r="E16" s="34"/>
      <c r="F16" s="16"/>
      <c r="G16" s="17" t="s">
        <v>26</v>
      </c>
      <c r="H16" s="37">
        <f>SUM(H11:H15)</f>
        <v>1.5624999999999998</v>
      </c>
      <c r="I16" s="40"/>
      <c r="J16" s="18"/>
      <c r="K16" s="41"/>
      <c r="L16" s="34"/>
      <c r="M16" s="34"/>
      <c r="N16" s="33"/>
      <c r="O16" s="33"/>
      <c r="P16" s="33"/>
      <c r="Q16" s="17" t="s">
        <v>26</v>
      </c>
      <c r="R16" s="44">
        <f>SUM(R11:R15)</f>
        <v>1.5625</v>
      </c>
    </row>
    <row r="17" spans="1:31" ht="13.5" thickTop="1" x14ac:dyDescent="0.2">
      <c r="H17" s="58"/>
    </row>
    <row r="18" spans="1:31" ht="13.5" thickBot="1" x14ac:dyDescent="0.25"/>
    <row r="19" spans="1:31" ht="13.5" thickTop="1" x14ac:dyDescent="0.2">
      <c r="A19" s="10" t="s">
        <v>12</v>
      </c>
      <c r="B19" s="11"/>
      <c r="C19" s="27" t="s">
        <v>13</v>
      </c>
      <c r="D19" s="31" t="s">
        <v>14</v>
      </c>
      <c r="E19" s="32"/>
      <c r="F19" s="31" t="s">
        <v>15</v>
      </c>
      <c r="G19" s="32"/>
      <c r="H19" s="42" t="s">
        <v>16</v>
      </c>
      <c r="I19" s="3"/>
      <c r="J19" s="45"/>
      <c r="K19" s="10" t="s">
        <v>12</v>
      </c>
      <c r="L19" s="11"/>
      <c r="M19" s="27" t="s">
        <v>13</v>
      </c>
      <c r="N19" s="31" t="s">
        <v>14</v>
      </c>
      <c r="O19" s="32"/>
      <c r="P19" s="31" t="s">
        <v>15</v>
      </c>
      <c r="Q19" s="32"/>
      <c r="R19" s="42" t="s">
        <v>16</v>
      </c>
      <c r="S19" s="4"/>
      <c r="T19" s="4"/>
      <c r="U19" s="4"/>
      <c r="V19" s="4"/>
      <c r="W19" s="4"/>
      <c r="X19" s="4"/>
      <c r="Y19" s="4"/>
      <c r="Z19" s="4"/>
    </row>
    <row r="20" spans="1:31" x14ac:dyDescent="0.2">
      <c r="A20" s="12" t="s">
        <v>10</v>
      </c>
      <c r="B20" s="13"/>
      <c r="C20" s="30" t="s">
        <v>17</v>
      </c>
      <c r="D20" s="28" t="s">
        <v>18</v>
      </c>
      <c r="E20" s="28" t="s">
        <v>19</v>
      </c>
      <c r="F20" s="28" t="s">
        <v>18</v>
      </c>
      <c r="G20" s="28" t="s">
        <v>19</v>
      </c>
      <c r="H20" s="43" t="s">
        <v>20</v>
      </c>
      <c r="I20" s="233"/>
      <c r="J20" s="234"/>
      <c r="K20" s="12" t="s">
        <v>10</v>
      </c>
      <c r="L20" s="13"/>
      <c r="M20" s="30" t="s">
        <v>17</v>
      </c>
      <c r="N20" s="28" t="s">
        <v>18</v>
      </c>
      <c r="O20" s="28" t="s">
        <v>19</v>
      </c>
      <c r="P20" s="28" t="s">
        <v>18</v>
      </c>
      <c r="Q20" s="28" t="s">
        <v>19</v>
      </c>
      <c r="R20" s="43" t="s">
        <v>20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1" ht="15" customHeight="1" x14ac:dyDescent="0.2">
      <c r="A21" s="14" t="s">
        <v>21</v>
      </c>
      <c r="B21" s="22">
        <f>B11+14</f>
        <v>42317</v>
      </c>
      <c r="C21" s="25"/>
      <c r="D21" s="35">
        <v>0.34027777777777773</v>
      </c>
      <c r="E21" s="35">
        <v>0.50694444444444442</v>
      </c>
      <c r="F21" s="35">
        <v>0.52777777777777779</v>
      </c>
      <c r="G21" s="35">
        <v>0.67361111111111116</v>
      </c>
      <c r="H21" s="36">
        <f>(G21-F21)+(E21-D21)</f>
        <v>0.31250000000000006</v>
      </c>
      <c r="I21" s="38"/>
      <c r="J21" s="46"/>
      <c r="K21" s="14" t="s">
        <v>21</v>
      </c>
      <c r="L21" s="22">
        <f>B21+7</f>
        <v>42324</v>
      </c>
      <c r="M21" s="25"/>
      <c r="N21" s="35">
        <v>0.33333333333333331</v>
      </c>
      <c r="O21" s="35">
        <v>0.51041666666666663</v>
      </c>
      <c r="P21" s="35">
        <v>0.53125</v>
      </c>
      <c r="Q21" s="35">
        <v>0.69791666666666663</v>
      </c>
      <c r="R21" s="36">
        <f>(Q21-P21)+(O21-N21)</f>
        <v>0.34374999999999994</v>
      </c>
      <c r="S21" s="38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1" ht="15" customHeight="1" x14ac:dyDescent="0.2">
      <c r="A22" s="14" t="s">
        <v>22</v>
      </c>
      <c r="B22" s="22">
        <f>B21+1</f>
        <v>42318</v>
      </c>
      <c r="C22" s="25"/>
      <c r="D22" s="35">
        <v>0.33333333333333331</v>
      </c>
      <c r="E22" s="35">
        <v>0.54166666666666663</v>
      </c>
      <c r="F22" s="35">
        <v>0.57291666666666663</v>
      </c>
      <c r="G22" s="35">
        <v>0.6875</v>
      </c>
      <c r="H22" s="36">
        <f>(G22-F22)+(E22-D22)</f>
        <v>0.32291666666666669</v>
      </c>
      <c r="I22" s="38"/>
      <c r="J22" s="46"/>
      <c r="K22" s="14" t="s">
        <v>22</v>
      </c>
      <c r="L22" s="22">
        <f>L21+1</f>
        <v>42325</v>
      </c>
      <c r="M22" s="25"/>
      <c r="N22" s="35">
        <v>0.33333333333333331</v>
      </c>
      <c r="O22" s="35">
        <v>0.52083333333333337</v>
      </c>
      <c r="P22" s="35">
        <v>0.54166666666666663</v>
      </c>
      <c r="Q22" s="35">
        <v>0.66666666666666663</v>
      </c>
      <c r="R22" s="36">
        <f>(Q22-P22)+(O22-N22)</f>
        <v>0.31250000000000006</v>
      </c>
      <c r="S22" s="38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1" ht="15" customHeight="1" x14ac:dyDescent="0.2">
      <c r="A23" s="14" t="s">
        <v>23</v>
      </c>
      <c r="B23" s="22">
        <f>B22+1</f>
        <v>42319</v>
      </c>
      <c r="C23" s="25"/>
      <c r="D23" s="35">
        <v>0.34375</v>
      </c>
      <c r="E23" s="35">
        <v>0.54166666666666663</v>
      </c>
      <c r="F23" s="35">
        <v>0.5625</v>
      </c>
      <c r="G23" s="35">
        <v>0.6875</v>
      </c>
      <c r="H23" s="36">
        <f>(G23-F23)+(E23-D23)</f>
        <v>0.32291666666666663</v>
      </c>
      <c r="I23" s="38"/>
      <c r="J23" s="46"/>
      <c r="K23" s="14" t="s">
        <v>23</v>
      </c>
      <c r="L23" s="22">
        <f>L22+1</f>
        <v>42326</v>
      </c>
      <c r="M23" s="25"/>
      <c r="N23" s="35">
        <v>0.33333333333333331</v>
      </c>
      <c r="O23" s="35">
        <v>0.54166666666666663</v>
      </c>
      <c r="P23" s="35">
        <v>0.5625</v>
      </c>
      <c r="Q23" s="35">
        <v>0.66666666666666663</v>
      </c>
      <c r="R23" s="36">
        <f>(Q23-P23)+(O23-N23)</f>
        <v>0.31249999999999994</v>
      </c>
      <c r="S23" s="38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1" ht="15" customHeight="1" x14ac:dyDescent="0.2">
      <c r="A24" s="14" t="s">
        <v>24</v>
      </c>
      <c r="B24" s="22">
        <f>B23+1</f>
        <v>42320</v>
      </c>
      <c r="C24" s="25"/>
      <c r="D24" s="35">
        <v>0.34375</v>
      </c>
      <c r="E24" s="35">
        <v>0.51736111111111105</v>
      </c>
      <c r="F24" s="35">
        <v>0.53819444444444442</v>
      </c>
      <c r="G24" s="35">
        <v>0.66666666666666663</v>
      </c>
      <c r="H24" s="36">
        <f>(G24-F24)+(E24-D24)</f>
        <v>0.30208333333333326</v>
      </c>
      <c r="I24" s="38"/>
      <c r="J24" s="46"/>
      <c r="K24" s="14" t="s">
        <v>24</v>
      </c>
      <c r="L24" s="22">
        <f>L23+1</f>
        <v>42327</v>
      </c>
      <c r="M24" s="25"/>
      <c r="N24" s="35">
        <v>0.33333333333333331</v>
      </c>
      <c r="O24" s="35">
        <v>0.50347222222222221</v>
      </c>
      <c r="P24" s="35">
        <v>0.55555555555555558</v>
      </c>
      <c r="Q24" s="35">
        <v>0.66666666666666663</v>
      </c>
      <c r="R24" s="36">
        <f>(Q24-P24)+(O24-N24)</f>
        <v>0.28124999999999994</v>
      </c>
      <c r="S24" s="38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1" ht="15" customHeight="1" x14ac:dyDescent="0.2">
      <c r="A25" s="14" t="s">
        <v>25</v>
      </c>
      <c r="B25" s="22">
        <f>B24+1</f>
        <v>42321</v>
      </c>
      <c r="C25" s="25"/>
      <c r="D25" s="35">
        <v>0.34375</v>
      </c>
      <c r="E25" s="35">
        <v>0.52083333333333337</v>
      </c>
      <c r="F25" s="35">
        <v>0.54166666666666663</v>
      </c>
      <c r="G25" s="35">
        <v>0.66666666666666663</v>
      </c>
      <c r="H25" s="36">
        <f>(G25-F25)+(E25-D25)</f>
        <v>0.30208333333333337</v>
      </c>
      <c r="I25" s="38"/>
      <c r="J25" s="46"/>
      <c r="K25" s="14" t="s">
        <v>25</v>
      </c>
      <c r="L25" s="22">
        <f>L24+1</f>
        <v>42328</v>
      </c>
      <c r="M25" s="25"/>
      <c r="N25" s="35">
        <v>0.33333333333333331</v>
      </c>
      <c r="O25" s="35">
        <v>0.51041666666666663</v>
      </c>
      <c r="P25" s="35">
        <v>0.54166666666666663</v>
      </c>
      <c r="Q25" s="35">
        <v>0.67708333333333337</v>
      </c>
      <c r="R25" s="36">
        <f>(Q25-P25)+(O25-N25)</f>
        <v>0.31250000000000006</v>
      </c>
      <c r="S25" s="38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1" ht="15" customHeight="1" thickBot="1" x14ac:dyDescent="0.25">
      <c r="A26" s="15"/>
      <c r="B26" s="33"/>
      <c r="C26" s="33"/>
      <c r="D26" s="33"/>
      <c r="E26" s="34"/>
      <c r="F26" s="16"/>
      <c r="G26" s="17" t="s">
        <v>26</v>
      </c>
      <c r="H26" s="44">
        <f>SUM(H21:H25)</f>
        <v>1.5625</v>
      </c>
      <c r="I26" s="18"/>
      <c r="J26" s="18"/>
      <c r="K26" s="15"/>
      <c r="L26" s="33"/>
      <c r="M26" s="33"/>
      <c r="N26" s="33"/>
      <c r="O26" s="34"/>
      <c r="P26" s="16"/>
      <c r="Q26" s="17" t="s">
        <v>26</v>
      </c>
      <c r="R26" s="44">
        <f>SUM(R21:R25)</f>
        <v>1.5625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3.5" thickTop="1" x14ac:dyDescent="0.2"/>
    <row r="28" spans="1:31" ht="20.100000000000001" customHeight="1" x14ac:dyDescent="0.2">
      <c r="A28" s="3"/>
      <c r="B28" s="18"/>
      <c r="C28" s="18"/>
      <c r="D28" s="18"/>
      <c r="E28" s="18"/>
      <c r="F28" s="18"/>
      <c r="G28" s="18"/>
      <c r="H28" s="18"/>
      <c r="I28" s="18"/>
      <c r="J28" s="18"/>
      <c r="K28" s="26"/>
      <c r="L28" s="18"/>
      <c r="M28" s="18"/>
      <c r="N28" s="3"/>
      <c r="O28" s="3"/>
      <c r="P28" s="3"/>
      <c r="Q28" s="3"/>
      <c r="R28" s="3"/>
    </row>
    <row r="29" spans="1:31" ht="20.100000000000001" customHeight="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7" t="s">
        <v>27</v>
      </c>
      <c r="K29" s="18" t="s">
        <v>2</v>
      </c>
      <c r="L29" s="19"/>
      <c r="M29" s="19"/>
      <c r="N29" s="20"/>
      <c r="O29" s="20"/>
      <c r="P29" s="18" t="s">
        <v>28</v>
      </c>
      <c r="Q29" s="19"/>
      <c r="R29" s="2"/>
    </row>
    <row r="30" spans="1:31" x14ac:dyDescent="0.2">
      <c r="J30" s="7"/>
      <c r="K30" s="7"/>
      <c r="L30" s="18"/>
      <c r="M30" s="18"/>
      <c r="N30" s="26"/>
      <c r="O30" s="26"/>
      <c r="P30" s="18"/>
      <c r="Q30" s="18"/>
      <c r="R30" s="3"/>
    </row>
    <row r="31" spans="1:31" s="9" customFormat="1" ht="15" customHeight="1" x14ac:dyDescent="0.2">
      <c r="A31" s="8" t="s">
        <v>29</v>
      </c>
      <c r="B31" s="8"/>
      <c r="C31" s="8"/>
      <c r="D31" s="8"/>
      <c r="E31" s="47"/>
      <c r="F31" s="48">
        <f>H16+R16+H26+R26</f>
        <v>6.25</v>
      </c>
      <c r="G31" s="2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s="9" customFormat="1" ht="15" customHeight="1" x14ac:dyDescent="0.2">
      <c r="A32" s="8" t="s">
        <v>30</v>
      </c>
      <c r="B32" s="8"/>
      <c r="C32" s="8"/>
      <c r="D32" s="8"/>
      <c r="E32" s="47"/>
      <c r="F32" s="48">
        <v>6.25</v>
      </c>
      <c r="G32" s="23">
        <v>8640</v>
      </c>
      <c r="H32" s="1"/>
      <c r="I32" s="1"/>
      <c r="J32" s="1"/>
      <c r="K32" s="7" t="s">
        <v>31</v>
      </c>
      <c r="L32" s="19"/>
      <c r="M32" s="19"/>
      <c r="N32" s="20"/>
      <c r="O32" s="20"/>
      <c r="P32" s="18" t="s">
        <v>28</v>
      </c>
      <c r="Q32" s="2"/>
      <c r="R32" s="2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16" s="9" customFormat="1" ht="15" customHeight="1" thickBot="1" x14ac:dyDescent="0.25">
      <c r="A33" s="8" t="s">
        <v>32</v>
      </c>
      <c r="B33" s="8"/>
      <c r="C33" s="8"/>
      <c r="D33" s="8"/>
      <c r="E33" s="47"/>
      <c r="F33" s="54" t="str">
        <f>IF(F31=F32,"OK","ERROR")</f>
        <v>OK</v>
      </c>
      <c r="G33" s="56"/>
      <c r="H33" s="1"/>
      <c r="I33" s="1"/>
      <c r="J33" s="1"/>
      <c r="K33" s="1"/>
      <c r="L33" s="1"/>
      <c r="M33" s="1"/>
      <c r="N33" s="1"/>
      <c r="O33" s="1"/>
      <c r="P33" s="1"/>
    </row>
    <row r="34" spans="1:16" s="9" customFormat="1" ht="15" customHeight="1" thickTop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7"/>
      <c r="N34" s="7"/>
      <c r="O34" s="7"/>
      <c r="P34" s="7"/>
    </row>
    <row r="35" spans="1:16" s="9" customForma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s="5" customFormat="1" ht="13.5" x14ac:dyDescent="0.25">
      <c r="A36" s="6" t="s">
        <v>33</v>
      </c>
    </row>
    <row r="37" spans="1:16" s="9" customFormat="1" x14ac:dyDescent="0.2">
      <c r="A37" s="1" t="s">
        <v>34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</sheetData>
  <sheetProtection password="EB11" sheet="1" objects="1" scenarios="1" selectLockedCells="1"/>
  <mergeCells count="3">
    <mergeCell ref="I9:J9"/>
    <mergeCell ref="I10:J10"/>
    <mergeCell ref="I20:J20"/>
  </mergeCells>
  <printOptions horizontalCentered="1" verticalCentered="1"/>
  <pageMargins left="0.39370078740157483" right="0.39370078740157483" top="0.19685039370078741" bottom="0.21" header="0.51181102362204722" footer="0.55000000000000004"/>
  <pageSetup paperSize="9" scale="8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37"/>
  <sheetViews>
    <sheetView zoomScaleNormal="100" workbookViewId="0">
      <selection activeCell="Q26" sqref="Q26"/>
    </sheetView>
  </sheetViews>
  <sheetFormatPr defaultColWidth="9.140625" defaultRowHeight="12.75" x14ac:dyDescent="0.2"/>
  <cols>
    <col min="1" max="1" width="8.140625" style="1" customWidth="1"/>
    <col min="2" max="2" width="8.5703125" style="1" customWidth="1"/>
    <col min="3" max="3" width="8.140625" style="1" customWidth="1"/>
    <col min="4" max="7" width="8.85546875" style="1" customWidth="1"/>
    <col min="8" max="8" width="9.5703125" style="1" customWidth="1"/>
    <col min="9" max="10" width="4.140625" style="1" customWidth="1"/>
    <col min="11" max="11" width="8" style="1" customWidth="1"/>
    <col min="12" max="12" width="8.5703125" style="1" customWidth="1"/>
    <col min="13" max="13" width="10.85546875" style="1" customWidth="1"/>
    <col min="14" max="16" width="8.85546875" style="1" customWidth="1"/>
    <col min="17" max="17" width="12.140625" style="1" customWidth="1"/>
    <col min="18" max="18" width="8.85546875" style="1" customWidth="1"/>
    <col min="19" max="16384" width="9.140625" style="1"/>
  </cols>
  <sheetData>
    <row r="1" spans="1:19" ht="20.25" x14ac:dyDescent="0.3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9" ht="12" customHeight="1" x14ac:dyDescent="0.3">
      <c r="A2" s="51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9" ht="15.75" x14ac:dyDescent="0.2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5" spans="1:19" x14ac:dyDescent="0.2">
      <c r="A5" s="7"/>
      <c r="B5" s="7" t="s">
        <v>2</v>
      </c>
      <c r="C5" s="5"/>
      <c r="D5" s="5" t="s">
        <v>3</v>
      </c>
      <c r="E5" s="5"/>
      <c r="H5" s="7"/>
      <c r="I5" s="7" t="s">
        <v>4</v>
      </c>
      <c r="J5" s="69"/>
      <c r="K5" s="69" t="s">
        <v>5</v>
      </c>
      <c r="L5" s="8"/>
      <c r="M5" s="8"/>
      <c r="N5" s="7"/>
      <c r="O5" s="7" t="s">
        <v>6</v>
      </c>
      <c r="P5" s="57" t="s">
        <v>39</v>
      </c>
      <c r="R5" s="70"/>
    </row>
    <row r="7" spans="1:19" x14ac:dyDescent="0.2">
      <c r="A7" s="8"/>
      <c r="B7" s="7" t="s">
        <v>8</v>
      </c>
      <c r="D7" s="1">
        <v>37.5</v>
      </c>
      <c r="E7" s="24"/>
      <c r="F7" s="21"/>
      <c r="G7" s="24"/>
      <c r="H7" s="7"/>
      <c r="I7" s="7"/>
      <c r="J7" s="55"/>
      <c r="L7" s="56"/>
      <c r="M7" s="49"/>
      <c r="N7" s="7"/>
      <c r="O7" s="7" t="s">
        <v>9</v>
      </c>
      <c r="P7" s="53" t="s">
        <v>10</v>
      </c>
      <c r="Q7" s="53" t="s">
        <v>11</v>
      </c>
      <c r="R7" s="53" t="s">
        <v>10</v>
      </c>
    </row>
    <row r="8" spans="1:19" ht="13.5" thickBot="1" x14ac:dyDescent="0.25"/>
    <row r="9" spans="1:19" ht="15" customHeight="1" thickTop="1" x14ac:dyDescent="0.2">
      <c r="A9" s="10" t="s">
        <v>12</v>
      </c>
      <c r="B9" s="11"/>
      <c r="C9" s="27" t="s">
        <v>13</v>
      </c>
      <c r="D9" s="31" t="s">
        <v>14</v>
      </c>
      <c r="E9" s="32"/>
      <c r="F9" s="31" t="s">
        <v>15</v>
      </c>
      <c r="G9" s="32"/>
      <c r="H9" s="29" t="s">
        <v>16</v>
      </c>
      <c r="I9" s="59"/>
      <c r="J9" s="60"/>
      <c r="K9" s="10" t="s">
        <v>12</v>
      </c>
      <c r="L9" s="11"/>
      <c r="M9" s="27" t="s">
        <v>13</v>
      </c>
      <c r="N9" s="31" t="s">
        <v>14</v>
      </c>
      <c r="O9" s="31"/>
      <c r="P9" s="31" t="s">
        <v>15</v>
      </c>
      <c r="Q9" s="31"/>
      <c r="R9" s="42" t="s">
        <v>16</v>
      </c>
    </row>
    <row r="10" spans="1:19" ht="15" customHeight="1" x14ac:dyDescent="0.2">
      <c r="A10" s="12" t="str">
        <f>P7</f>
        <v xml:space="preserve"> </v>
      </c>
      <c r="B10" s="13"/>
      <c r="C10" s="30" t="s">
        <v>17</v>
      </c>
      <c r="D10" s="28" t="s">
        <v>18</v>
      </c>
      <c r="E10" s="28" t="s">
        <v>19</v>
      </c>
      <c r="F10" s="28" t="s">
        <v>18</v>
      </c>
      <c r="G10" s="28" t="s">
        <v>19</v>
      </c>
      <c r="H10" s="28" t="s">
        <v>20</v>
      </c>
      <c r="I10" s="59"/>
      <c r="J10" s="60"/>
      <c r="K10" s="12" t="s">
        <v>10</v>
      </c>
      <c r="L10" s="13"/>
      <c r="M10" s="28" t="s">
        <v>17</v>
      </c>
      <c r="N10" s="28" t="s">
        <v>18</v>
      </c>
      <c r="O10" s="28" t="s">
        <v>19</v>
      </c>
      <c r="P10" s="28" t="s">
        <v>18</v>
      </c>
      <c r="Q10" s="28" t="s">
        <v>19</v>
      </c>
      <c r="R10" s="43" t="s">
        <v>20</v>
      </c>
    </row>
    <row r="11" spans="1:19" ht="15" customHeight="1" x14ac:dyDescent="0.2">
      <c r="A11" s="14" t="s">
        <v>21</v>
      </c>
      <c r="B11" s="22">
        <v>42331</v>
      </c>
      <c r="C11" s="25"/>
      <c r="D11" s="35">
        <v>0.35416666666666669</v>
      </c>
      <c r="E11" s="35">
        <v>0.53125</v>
      </c>
      <c r="F11" s="35">
        <v>0.55208333333333337</v>
      </c>
      <c r="G11" s="35">
        <v>0.6875</v>
      </c>
      <c r="H11" s="36">
        <f>(G11-F11)+(E11-D11)</f>
        <v>0.31249999999999994</v>
      </c>
      <c r="I11" s="38"/>
      <c r="J11" s="39"/>
      <c r="K11" s="14" t="s">
        <v>21</v>
      </c>
      <c r="L11" s="22">
        <f>B11+7</f>
        <v>42338</v>
      </c>
      <c r="M11" s="25"/>
      <c r="N11" s="35">
        <v>0.34027777777777773</v>
      </c>
      <c r="O11" s="35">
        <v>0.51041666666666663</v>
      </c>
      <c r="P11" s="35">
        <v>0.53125</v>
      </c>
      <c r="Q11" s="35">
        <v>0.67361111111111116</v>
      </c>
      <c r="R11" s="36">
        <f>(Q11-P11)+(O11-N11)</f>
        <v>0.31250000000000006</v>
      </c>
      <c r="S11" s="38"/>
    </row>
    <row r="12" spans="1:19" ht="15" customHeight="1" x14ac:dyDescent="0.2">
      <c r="A12" s="14" t="s">
        <v>22</v>
      </c>
      <c r="B12" s="22">
        <f>B11+1</f>
        <v>42332</v>
      </c>
      <c r="C12" s="25"/>
      <c r="D12" s="35">
        <v>0.33333333333333331</v>
      </c>
      <c r="E12" s="35">
        <v>0.52083333333333337</v>
      </c>
      <c r="F12" s="35">
        <v>0.54166666666666663</v>
      </c>
      <c r="G12" s="35">
        <v>0.6875</v>
      </c>
      <c r="H12" s="36">
        <f>(G12-F12)+(E12-D12)</f>
        <v>0.33333333333333343</v>
      </c>
      <c r="I12" s="38"/>
      <c r="J12" s="39"/>
      <c r="K12" s="14" t="s">
        <v>22</v>
      </c>
      <c r="L12" s="22">
        <f>L11+1</f>
        <v>42339</v>
      </c>
      <c r="M12" s="25"/>
      <c r="N12" s="35">
        <v>0.34027777777777773</v>
      </c>
      <c r="O12" s="35">
        <v>0.53819444444444442</v>
      </c>
      <c r="P12" s="35">
        <v>0.55902777777777779</v>
      </c>
      <c r="Q12" s="35">
        <v>0.67361111111111116</v>
      </c>
      <c r="R12" s="36">
        <f>(Q12-P12)+(O12-N12)</f>
        <v>0.31250000000000006</v>
      </c>
      <c r="S12" s="38"/>
    </row>
    <row r="13" spans="1:19" ht="15" customHeight="1" x14ac:dyDescent="0.2">
      <c r="A13" s="14" t="s">
        <v>23</v>
      </c>
      <c r="B13" s="22">
        <f>B12+1</f>
        <v>42333</v>
      </c>
      <c r="C13" s="25"/>
      <c r="D13" s="35">
        <v>0.33333333333333331</v>
      </c>
      <c r="E13" s="35">
        <v>0.54166666666666663</v>
      </c>
      <c r="F13" s="35">
        <v>0.57291666666666663</v>
      </c>
      <c r="G13" s="35">
        <v>0.66666666666666663</v>
      </c>
      <c r="H13" s="36">
        <f>(G13-F13)+(E13-D13)</f>
        <v>0.30208333333333331</v>
      </c>
      <c r="I13" s="38"/>
      <c r="J13" s="39"/>
      <c r="K13" s="14" t="s">
        <v>23</v>
      </c>
      <c r="L13" s="22">
        <f>L12+1</f>
        <v>42340</v>
      </c>
      <c r="M13" s="25" t="s">
        <v>40</v>
      </c>
      <c r="N13" s="35">
        <v>0.35416666666666669</v>
      </c>
      <c r="O13" s="35">
        <v>0.52083333333333337</v>
      </c>
      <c r="P13" s="35">
        <v>0</v>
      </c>
      <c r="Q13" s="35">
        <v>0</v>
      </c>
      <c r="R13" s="36">
        <f>(Q13-P13)+(O13-N13)</f>
        <v>0.16666666666666669</v>
      </c>
      <c r="S13" s="38"/>
    </row>
    <row r="14" spans="1:19" ht="15" customHeight="1" x14ac:dyDescent="0.2">
      <c r="A14" s="14" t="s">
        <v>24</v>
      </c>
      <c r="B14" s="22">
        <f>B13+1</f>
        <v>42334</v>
      </c>
      <c r="C14" s="25"/>
      <c r="D14" s="35">
        <v>0.34375</v>
      </c>
      <c r="E14" s="35">
        <v>0.52083333333333337</v>
      </c>
      <c r="F14" s="35">
        <v>0.54166666666666663</v>
      </c>
      <c r="G14" s="35">
        <v>0.66666666666666663</v>
      </c>
      <c r="H14" s="36">
        <f>(G14-F14)+(E14-D14)</f>
        <v>0.30208333333333337</v>
      </c>
      <c r="I14" s="38"/>
      <c r="J14" s="39"/>
      <c r="K14" s="14" t="s">
        <v>24</v>
      </c>
      <c r="L14" s="22">
        <f>L13+1</f>
        <v>42341</v>
      </c>
      <c r="M14" s="25"/>
      <c r="N14" s="35">
        <v>0.33333333333333331</v>
      </c>
      <c r="O14" s="35">
        <v>0.54166666666666663</v>
      </c>
      <c r="P14" s="35">
        <v>0.5625</v>
      </c>
      <c r="Q14" s="35">
        <v>0.66666666666666663</v>
      </c>
      <c r="R14" s="36">
        <f>(Q14-P14)+(O14-N14)</f>
        <v>0.31249999999999994</v>
      </c>
      <c r="S14" s="38"/>
    </row>
    <row r="15" spans="1:19" ht="15" customHeight="1" x14ac:dyDescent="0.2">
      <c r="A15" s="14" t="s">
        <v>25</v>
      </c>
      <c r="B15" s="22">
        <f>B14+1</f>
        <v>42335</v>
      </c>
      <c r="C15" s="25"/>
      <c r="D15" s="35">
        <v>0.33333333333333331</v>
      </c>
      <c r="E15" s="35">
        <v>0.52083333333333337</v>
      </c>
      <c r="F15" s="35">
        <v>0.54166666666666663</v>
      </c>
      <c r="G15" s="35">
        <v>0.66666666666666663</v>
      </c>
      <c r="H15" s="36">
        <f>(G15-F15)+(E15-D15)</f>
        <v>0.31250000000000006</v>
      </c>
      <c r="I15" s="38"/>
      <c r="J15" s="39"/>
      <c r="K15" s="14" t="s">
        <v>25</v>
      </c>
      <c r="L15" s="22">
        <f>L14+1</f>
        <v>42342</v>
      </c>
      <c r="M15" s="25"/>
      <c r="N15" s="35">
        <v>0.34375</v>
      </c>
      <c r="O15" s="35">
        <v>0.51736111111111105</v>
      </c>
      <c r="P15" s="35">
        <v>0.53819444444444442</v>
      </c>
      <c r="Q15" s="35">
        <v>0.6875</v>
      </c>
      <c r="R15" s="36">
        <f>(Q15-P15)+(O15-N15)</f>
        <v>0.32291666666666663</v>
      </c>
      <c r="S15" s="38"/>
    </row>
    <row r="16" spans="1:19" ht="15" customHeight="1" thickBot="1" x14ac:dyDescent="0.25">
      <c r="A16" s="15"/>
      <c r="B16" s="33"/>
      <c r="C16" s="33"/>
      <c r="D16" s="33"/>
      <c r="E16" s="34"/>
      <c r="F16" s="16"/>
      <c r="G16" s="17" t="s">
        <v>26</v>
      </c>
      <c r="H16" s="37">
        <f>SUM(H11:H15)</f>
        <v>1.5625</v>
      </c>
      <c r="I16" s="40"/>
      <c r="J16" s="18"/>
      <c r="K16" s="41"/>
      <c r="L16" s="34"/>
      <c r="M16" s="34"/>
      <c r="N16" s="33"/>
      <c r="O16" s="33"/>
      <c r="P16" s="33"/>
      <c r="Q16" s="17" t="s">
        <v>26</v>
      </c>
      <c r="R16" s="44">
        <f>SUM(R11:R15)</f>
        <v>1.4270833333333335</v>
      </c>
    </row>
    <row r="17" spans="1:31" ht="13.5" thickTop="1" x14ac:dyDescent="0.2">
      <c r="H17" s="58"/>
    </row>
    <row r="18" spans="1:31" ht="13.5" thickBot="1" x14ac:dyDescent="0.25"/>
    <row r="19" spans="1:31" ht="13.5" thickTop="1" x14ac:dyDescent="0.2">
      <c r="A19" s="10" t="s">
        <v>12</v>
      </c>
      <c r="B19" s="11"/>
      <c r="C19" s="27" t="s">
        <v>13</v>
      </c>
      <c r="D19" s="31" t="s">
        <v>14</v>
      </c>
      <c r="E19" s="32"/>
      <c r="F19" s="31" t="s">
        <v>15</v>
      </c>
      <c r="G19" s="32"/>
      <c r="H19" s="42" t="s">
        <v>16</v>
      </c>
      <c r="I19" s="3"/>
      <c r="J19" s="45"/>
      <c r="K19" s="10" t="s">
        <v>12</v>
      </c>
      <c r="L19" s="11"/>
      <c r="M19" s="27" t="s">
        <v>13</v>
      </c>
      <c r="N19" s="31" t="s">
        <v>14</v>
      </c>
      <c r="O19" s="32"/>
      <c r="P19" s="31" t="s">
        <v>15</v>
      </c>
      <c r="Q19" s="32"/>
      <c r="R19" s="42" t="s">
        <v>16</v>
      </c>
      <c r="S19" s="4"/>
      <c r="T19" s="4"/>
      <c r="U19" s="4"/>
      <c r="V19" s="4"/>
      <c r="W19" s="4"/>
      <c r="X19" s="4"/>
      <c r="Y19" s="4"/>
      <c r="Z19" s="4"/>
    </row>
    <row r="20" spans="1:31" x14ac:dyDescent="0.2">
      <c r="A20" s="12" t="s">
        <v>10</v>
      </c>
      <c r="B20" s="13"/>
      <c r="C20" s="30" t="s">
        <v>17</v>
      </c>
      <c r="D20" s="28" t="s">
        <v>18</v>
      </c>
      <c r="E20" s="28" t="s">
        <v>19</v>
      </c>
      <c r="F20" s="28" t="s">
        <v>18</v>
      </c>
      <c r="G20" s="28" t="s">
        <v>19</v>
      </c>
      <c r="H20" s="43" t="s">
        <v>20</v>
      </c>
      <c r="I20" s="59"/>
      <c r="J20" s="60"/>
      <c r="K20" s="12" t="s">
        <v>10</v>
      </c>
      <c r="L20" s="13"/>
      <c r="M20" s="30" t="s">
        <v>17</v>
      </c>
      <c r="N20" s="28" t="s">
        <v>18</v>
      </c>
      <c r="O20" s="28" t="s">
        <v>19</v>
      </c>
      <c r="P20" s="28" t="s">
        <v>18</v>
      </c>
      <c r="Q20" s="28" t="s">
        <v>19</v>
      </c>
      <c r="R20" s="43" t="s">
        <v>20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1" ht="15" customHeight="1" x14ac:dyDescent="0.2">
      <c r="A21" s="14" t="s">
        <v>21</v>
      </c>
      <c r="B21" s="22">
        <f>B11+14</f>
        <v>42345</v>
      </c>
      <c r="C21" s="25"/>
      <c r="D21" s="35">
        <v>0.33333333333333331</v>
      </c>
      <c r="E21" s="35">
        <v>0.53472222222222221</v>
      </c>
      <c r="F21" s="35">
        <v>0.55555555555555558</v>
      </c>
      <c r="G21" s="35">
        <v>0.6875</v>
      </c>
      <c r="H21" s="36">
        <f>(G21-F21)+(E21-D21)</f>
        <v>0.33333333333333331</v>
      </c>
      <c r="I21" s="38"/>
      <c r="J21" s="46"/>
      <c r="K21" s="14" t="s">
        <v>21</v>
      </c>
      <c r="L21" s="22">
        <f>B21+7</f>
        <v>42352</v>
      </c>
      <c r="M21" s="25"/>
      <c r="N21" s="35">
        <v>0.33333333333333331</v>
      </c>
      <c r="O21" s="35">
        <v>0.52777777777777779</v>
      </c>
      <c r="P21" s="35">
        <v>0.54861111111111105</v>
      </c>
      <c r="Q21" s="35">
        <v>0.66666666666666663</v>
      </c>
      <c r="R21" s="36">
        <f>(Q21-P21)+(O21-N21)</f>
        <v>0.31250000000000006</v>
      </c>
      <c r="S21" s="38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1" ht="15" customHeight="1" x14ac:dyDescent="0.2">
      <c r="A22" s="14" t="s">
        <v>22</v>
      </c>
      <c r="B22" s="22">
        <f>B21+1</f>
        <v>42346</v>
      </c>
      <c r="C22" s="25"/>
      <c r="D22" s="35">
        <v>0.34375</v>
      </c>
      <c r="E22" s="35">
        <v>0.52083333333333337</v>
      </c>
      <c r="F22" s="35">
        <v>0.55208333333333337</v>
      </c>
      <c r="G22" s="35">
        <v>0.6875</v>
      </c>
      <c r="H22" s="36">
        <f>(G22-F22)+(E22-D22)</f>
        <v>0.3125</v>
      </c>
      <c r="I22" s="38"/>
      <c r="J22" s="46"/>
      <c r="K22" s="14" t="s">
        <v>22</v>
      </c>
      <c r="L22" s="22">
        <f>L21+1</f>
        <v>42353</v>
      </c>
      <c r="M22" s="25"/>
      <c r="N22" s="35">
        <v>0.32291666666666669</v>
      </c>
      <c r="O22" s="35">
        <v>0.58333333333333337</v>
      </c>
      <c r="P22" s="35">
        <v>0</v>
      </c>
      <c r="Q22" s="35">
        <v>0</v>
      </c>
      <c r="R22" s="36">
        <f>(Q22-P22)+(O22-N22)</f>
        <v>0.26041666666666669</v>
      </c>
      <c r="S22" s="38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1" ht="15" customHeight="1" x14ac:dyDescent="0.2">
      <c r="A23" s="14" t="s">
        <v>23</v>
      </c>
      <c r="B23" s="22">
        <f>B22+1</f>
        <v>42347</v>
      </c>
      <c r="C23" s="25"/>
      <c r="D23" s="35">
        <v>0.33333333333333331</v>
      </c>
      <c r="E23" s="35">
        <v>0.52083333333333337</v>
      </c>
      <c r="F23" s="35">
        <v>0.5625</v>
      </c>
      <c r="G23" s="35">
        <v>0.66666666666666663</v>
      </c>
      <c r="H23" s="36">
        <f>(G23-F23)+(E23-D23)</f>
        <v>0.29166666666666669</v>
      </c>
      <c r="I23" s="38"/>
      <c r="J23" s="46"/>
      <c r="K23" s="14" t="s">
        <v>23</v>
      </c>
      <c r="L23" s="22">
        <f>L22+1</f>
        <v>42354</v>
      </c>
      <c r="M23" s="25"/>
      <c r="N23" s="35">
        <v>0.29166666666666669</v>
      </c>
      <c r="O23" s="35">
        <v>0.51388888888888895</v>
      </c>
      <c r="P23" s="35">
        <v>0.55555555555555558</v>
      </c>
      <c r="Q23" s="35">
        <v>0.70833333333333337</v>
      </c>
      <c r="R23" s="36">
        <f>(Q23-P23)+(O23-N23)</f>
        <v>0.37500000000000006</v>
      </c>
      <c r="S23" s="38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1" ht="15" customHeight="1" x14ac:dyDescent="0.2">
      <c r="A24" s="14" t="s">
        <v>24</v>
      </c>
      <c r="B24" s="22">
        <f>B23+1</f>
        <v>42348</v>
      </c>
      <c r="C24" s="25"/>
      <c r="D24" s="35">
        <v>0.34375</v>
      </c>
      <c r="E24" s="35">
        <v>0.51388888888888895</v>
      </c>
      <c r="F24" s="35">
        <v>0.55555555555555558</v>
      </c>
      <c r="G24" s="35">
        <v>0.69791666666666663</v>
      </c>
      <c r="H24" s="36">
        <f>(G24-F24)+(E24-D24)</f>
        <v>0.3125</v>
      </c>
      <c r="I24" s="38"/>
      <c r="J24" s="46"/>
      <c r="K24" s="14" t="s">
        <v>24</v>
      </c>
      <c r="L24" s="22">
        <f>L23+1</f>
        <v>42355</v>
      </c>
      <c r="M24" s="25"/>
      <c r="N24" s="35">
        <v>0.33333333333333331</v>
      </c>
      <c r="O24" s="35">
        <v>0.48958333333333331</v>
      </c>
      <c r="P24" s="35">
        <v>0.54166666666666663</v>
      </c>
      <c r="Q24" s="35">
        <v>0.6875</v>
      </c>
      <c r="R24" s="36">
        <f>(Q24-P24)+(O24-N24)</f>
        <v>0.30208333333333337</v>
      </c>
      <c r="S24" s="38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1" ht="15" customHeight="1" x14ac:dyDescent="0.2">
      <c r="A25" s="14" t="s">
        <v>25</v>
      </c>
      <c r="B25" s="22">
        <f>B24+1</f>
        <v>42349</v>
      </c>
      <c r="C25" s="25" t="s">
        <v>37</v>
      </c>
      <c r="D25" s="35">
        <v>0.33333333333333331</v>
      </c>
      <c r="E25" s="35">
        <v>0.64583333333333337</v>
      </c>
      <c r="F25" s="35">
        <v>0</v>
      </c>
      <c r="G25" s="35">
        <v>0</v>
      </c>
      <c r="H25" s="36">
        <f>(G25-F25)+(E25-D25)</f>
        <v>0.31250000000000006</v>
      </c>
      <c r="I25" s="38"/>
      <c r="J25" s="46"/>
      <c r="K25" s="14" t="s">
        <v>25</v>
      </c>
      <c r="L25" s="22">
        <f>L24+1</f>
        <v>42356</v>
      </c>
      <c r="M25" s="25"/>
      <c r="N25" s="35">
        <v>0.33333333333333331</v>
      </c>
      <c r="O25" s="35">
        <v>0.51041666666666663</v>
      </c>
      <c r="P25" s="35">
        <v>0.53125</v>
      </c>
      <c r="Q25" s="35">
        <v>0.66666666666666663</v>
      </c>
      <c r="R25" s="36">
        <f>(Q25-P25)+(O25-N25)</f>
        <v>0.31249999999999994</v>
      </c>
      <c r="S25" s="38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1" ht="15" customHeight="1" thickBot="1" x14ac:dyDescent="0.25">
      <c r="A26" s="15"/>
      <c r="B26" s="33"/>
      <c r="C26" s="33"/>
      <c r="D26" s="33"/>
      <c r="E26" s="34"/>
      <c r="F26" s="16"/>
      <c r="G26" s="17" t="s">
        <v>26</v>
      </c>
      <c r="H26" s="44">
        <f>SUM(H21:H25)</f>
        <v>1.5625</v>
      </c>
      <c r="I26" s="18"/>
      <c r="J26" s="18"/>
      <c r="K26" s="15"/>
      <c r="L26" s="33"/>
      <c r="M26" s="33"/>
      <c r="N26" s="33"/>
      <c r="O26" s="34"/>
      <c r="P26" s="16"/>
      <c r="Q26" s="17" t="s">
        <v>26</v>
      </c>
      <c r="R26" s="44">
        <f>SUM(R21:R25)</f>
        <v>1.5625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3.5" thickTop="1" x14ac:dyDescent="0.2"/>
    <row r="28" spans="1:31" ht="20.100000000000001" customHeight="1" x14ac:dyDescent="0.2">
      <c r="A28" s="3"/>
      <c r="B28" s="18"/>
      <c r="C28" s="18"/>
      <c r="D28" s="18"/>
      <c r="E28" s="18"/>
      <c r="F28" s="18"/>
      <c r="G28" s="18"/>
      <c r="H28" s="18"/>
      <c r="I28" s="18"/>
      <c r="J28" s="18"/>
      <c r="K28" s="26"/>
      <c r="L28" s="18"/>
      <c r="M28" s="18"/>
      <c r="N28" s="3"/>
      <c r="O28" s="3"/>
      <c r="P28" s="3"/>
      <c r="Q28" s="3"/>
      <c r="R28" s="3"/>
    </row>
    <row r="29" spans="1:31" ht="20.100000000000001" customHeight="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7" t="s">
        <v>27</v>
      </c>
      <c r="K29" s="18" t="s">
        <v>2</v>
      </c>
      <c r="L29" s="19"/>
      <c r="M29" s="19"/>
      <c r="N29" s="20"/>
      <c r="O29" s="20"/>
      <c r="P29" s="18" t="s">
        <v>28</v>
      </c>
      <c r="Q29" s="19"/>
      <c r="R29" s="2"/>
    </row>
    <row r="30" spans="1:31" x14ac:dyDescent="0.2">
      <c r="J30" s="7"/>
      <c r="K30" s="7"/>
      <c r="L30" s="18"/>
      <c r="M30" s="18"/>
      <c r="N30" s="26"/>
      <c r="O30" s="26"/>
      <c r="P30" s="18"/>
      <c r="Q30" s="18"/>
      <c r="R30" s="3"/>
    </row>
    <row r="31" spans="1:31" s="9" customFormat="1" ht="15" customHeight="1" x14ac:dyDescent="0.2">
      <c r="A31" s="8" t="s">
        <v>29</v>
      </c>
      <c r="B31" s="8"/>
      <c r="C31" s="8"/>
      <c r="D31" s="8"/>
      <c r="E31" s="47"/>
      <c r="F31" s="48">
        <f>H16+R16+H26+R26</f>
        <v>6.1145833333333339</v>
      </c>
      <c r="G31" s="2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s="9" customFormat="1" ht="15" customHeight="1" x14ac:dyDescent="0.2">
      <c r="A32" s="8" t="s">
        <v>30</v>
      </c>
      <c r="B32" s="8"/>
      <c r="C32" s="8"/>
      <c r="D32" s="8"/>
      <c r="E32" s="47"/>
      <c r="F32" s="48">
        <v>6.25</v>
      </c>
      <c r="G32" s="23">
        <v>8640</v>
      </c>
      <c r="H32" s="1"/>
      <c r="I32" s="1"/>
      <c r="J32" s="1"/>
      <c r="K32" s="7" t="s">
        <v>31</v>
      </c>
      <c r="L32" s="19"/>
      <c r="M32" s="19"/>
      <c r="N32" s="20"/>
      <c r="O32" s="20"/>
      <c r="P32" s="18" t="s">
        <v>28</v>
      </c>
      <c r="Q32" s="2"/>
      <c r="R32" s="2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16" s="9" customFormat="1" ht="15" customHeight="1" thickBot="1" x14ac:dyDescent="0.25">
      <c r="A33" s="8" t="s">
        <v>32</v>
      </c>
      <c r="B33" s="8"/>
      <c r="C33" s="8"/>
      <c r="D33" s="8"/>
      <c r="E33" s="47"/>
      <c r="F33" s="54" t="str">
        <f>IF(F31=F32,"OK","ERROR")</f>
        <v>ERROR</v>
      </c>
      <c r="G33" s="56"/>
      <c r="H33" s="1"/>
      <c r="I33" s="1"/>
      <c r="J33" s="1"/>
      <c r="K33" s="1"/>
      <c r="L33" s="1"/>
      <c r="M33" s="1"/>
      <c r="N33" s="1"/>
      <c r="O33" s="1"/>
      <c r="P33" s="1"/>
    </row>
    <row r="34" spans="1:16" s="9" customFormat="1" ht="15" customHeight="1" thickTop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7"/>
      <c r="N34" s="7"/>
      <c r="O34" s="7"/>
      <c r="P34" s="7"/>
    </row>
    <row r="35" spans="1:16" s="9" customForma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s="5" customFormat="1" ht="13.5" x14ac:dyDescent="0.25">
      <c r="A36" s="6" t="s">
        <v>33</v>
      </c>
    </row>
    <row r="37" spans="1:16" s="9" customFormat="1" x14ac:dyDescent="0.2">
      <c r="A37" s="1" t="s">
        <v>34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</sheetData>
  <sheetProtection password="EB11" sheet="1" objects="1" scenarios="1" selectLockedCells="1"/>
  <printOptions horizontalCentered="1" verticalCentered="1"/>
  <pageMargins left="0.39370078740157483" right="0.39370078740157483" top="0.19685039370078741" bottom="0.21" header="0.51181102362204722" footer="0.55000000000000004"/>
  <pageSetup paperSize="9" scale="8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37"/>
  <sheetViews>
    <sheetView topLeftCell="H1" workbookViewId="0">
      <selection activeCell="Q25" sqref="Q25"/>
    </sheetView>
  </sheetViews>
  <sheetFormatPr defaultColWidth="9.140625" defaultRowHeight="12.75" x14ac:dyDescent="0.2"/>
  <cols>
    <col min="1" max="1" width="8.140625" style="1" customWidth="1"/>
    <col min="2" max="2" width="8.5703125" style="1" customWidth="1"/>
    <col min="3" max="3" width="8.140625" style="1" customWidth="1"/>
    <col min="4" max="7" width="8.85546875" style="1" customWidth="1"/>
    <col min="8" max="8" width="9.5703125" style="1" customWidth="1"/>
    <col min="9" max="10" width="4.140625" style="1" customWidth="1"/>
    <col min="11" max="11" width="8" style="1" customWidth="1"/>
    <col min="12" max="12" width="8.5703125" style="1" customWidth="1"/>
    <col min="13" max="13" width="10.85546875" style="1" customWidth="1"/>
    <col min="14" max="16" width="8.85546875" style="1" customWidth="1"/>
    <col min="17" max="17" width="12.140625" style="1" customWidth="1"/>
    <col min="18" max="18" width="8.85546875" style="1" customWidth="1"/>
    <col min="19" max="16384" width="9.140625" style="1"/>
  </cols>
  <sheetData>
    <row r="1" spans="1:19" ht="20.25" x14ac:dyDescent="0.3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9" ht="12" customHeight="1" x14ac:dyDescent="0.3">
      <c r="A2" s="51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9" ht="15.75" x14ac:dyDescent="0.2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5" spans="1:19" x14ac:dyDescent="0.2">
      <c r="A5" s="7"/>
      <c r="B5" s="7" t="s">
        <v>2</v>
      </c>
      <c r="C5" s="5"/>
      <c r="D5" s="5" t="s">
        <v>3</v>
      </c>
      <c r="E5" s="5"/>
      <c r="H5" s="7"/>
      <c r="I5" s="7" t="s">
        <v>4</v>
      </c>
      <c r="J5" s="69"/>
      <c r="K5" s="69" t="s">
        <v>5</v>
      </c>
      <c r="L5" s="8"/>
      <c r="M5" s="8"/>
      <c r="N5" s="7"/>
      <c r="O5" s="7" t="s">
        <v>6</v>
      </c>
      <c r="P5" s="57" t="s">
        <v>41</v>
      </c>
      <c r="R5" s="70"/>
    </row>
    <row r="7" spans="1:19" x14ac:dyDescent="0.2">
      <c r="A7" s="8"/>
      <c r="B7" s="7" t="s">
        <v>8</v>
      </c>
      <c r="D7" s="1">
        <v>37.5</v>
      </c>
      <c r="E7" s="24"/>
      <c r="F7" s="21"/>
      <c r="G7" s="24"/>
      <c r="H7" s="7"/>
      <c r="I7" s="7"/>
      <c r="J7" s="55"/>
      <c r="L7" s="56"/>
      <c r="M7" s="49"/>
      <c r="N7" s="7"/>
      <c r="O7" s="7" t="s">
        <v>9</v>
      </c>
      <c r="P7" s="53" t="s">
        <v>10</v>
      </c>
      <c r="Q7" s="53" t="s">
        <v>11</v>
      </c>
      <c r="R7" s="53" t="s">
        <v>10</v>
      </c>
    </row>
    <row r="8" spans="1:19" ht="13.5" thickBot="1" x14ac:dyDescent="0.25"/>
    <row r="9" spans="1:19" ht="15" customHeight="1" thickTop="1" x14ac:dyDescent="0.2">
      <c r="A9" s="10" t="s">
        <v>12</v>
      </c>
      <c r="B9" s="11"/>
      <c r="C9" s="27" t="s">
        <v>13</v>
      </c>
      <c r="D9" s="31" t="s">
        <v>14</v>
      </c>
      <c r="E9" s="32"/>
      <c r="F9" s="31" t="s">
        <v>15</v>
      </c>
      <c r="G9" s="32"/>
      <c r="H9" s="29" t="s">
        <v>16</v>
      </c>
      <c r="I9" s="235"/>
      <c r="J9" s="236"/>
      <c r="K9" s="10" t="s">
        <v>12</v>
      </c>
      <c r="L9" s="11"/>
      <c r="M9" s="27" t="s">
        <v>13</v>
      </c>
      <c r="N9" s="31" t="s">
        <v>14</v>
      </c>
      <c r="O9" s="31"/>
      <c r="P9" s="31" t="s">
        <v>15</v>
      </c>
      <c r="Q9" s="31"/>
      <c r="R9" s="42" t="s">
        <v>16</v>
      </c>
    </row>
    <row r="10" spans="1:19" ht="15" customHeight="1" x14ac:dyDescent="0.2">
      <c r="A10" s="12" t="str">
        <f>P7</f>
        <v xml:space="preserve"> </v>
      </c>
      <c r="B10" s="13"/>
      <c r="C10" s="30" t="s">
        <v>17</v>
      </c>
      <c r="D10" s="28" t="s">
        <v>18</v>
      </c>
      <c r="E10" s="28" t="s">
        <v>19</v>
      </c>
      <c r="F10" s="28" t="s">
        <v>18</v>
      </c>
      <c r="G10" s="28" t="s">
        <v>19</v>
      </c>
      <c r="H10" s="28" t="s">
        <v>20</v>
      </c>
      <c r="I10" s="235"/>
      <c r="J10" s="234"/>
      <c r="K10" s="12" t="s">
        <v>10</v>
      </c>
      <c r="L10" s="13"/>
      <c r="M10" s="28" t="s">
        <v>17</v>
      </c>
      <c r="N10" s="28" t="s">
        <v>18</v>
      </c>
      <c r="O10" s="28" t="s">
        <v>19</v>
      </c>
      <c r="P10" s="28" t="s">
        <v>18</v>
      </c>
      <c r="Q10" s="28" t="s">
        <v>19</v>
      </c>
      <c r="R10" s="43" t="s">
        <v>20</v>
      </c>
    </row>
    <row r="11" spans="1:19" ht="15" customHeight="1" x14ac:dyDescent="0.2">
      <c r="A11" s="14" t="s">
        <v>21</v>
      </c>
      <c r="B11" s="22">
        <v>42359</v>
      </c>
      <c r="C11" s="25"/>
      <c r="D11" s="35">
        <v>0.35416666666666669</v>
      </c>
      <c r="E11" s="35">
        <v>0.53125</v>
      </c>
      <c r="F11" s="35">
        <v>0.55208333333333337</v>
      </c>
      <c r="G11" s="35">
        <v>0.6875</v>
      </c>
      <c r="H11" s="36">
        <f>(G11-F11)+(E11-D11)</f>
        <v>0.31249999999999994</v>
      </c>
      <c r="I11" s="38"/>
      <c r="J11" s="39"/>
      <c r="K11" s="14" t="s">
        <v>21</v>
      </c>
      <c r="L11" s="22">
        <f>B11+7</f>
        <v>42366</v>
      </c>
      <c r="M11" s="25" t="s">
        <v>42</v>
      </c>
      <c r="N11" s="35">
        <v>0.33333333333333331</v>
      </c>
      <c r="O11" s="35">
        <v>0.64583333333333337</v>
      </c>
      <c r="P11" s="35">
        <v>0</v>
      </c>
      <c r="Q11" s="35">
        <v>0</v>
      </c>
      <c r="R11" s="36">
        <f>(Q11-P11)+(O11-N11)</f>
        <v>0.31250000000000006</v>
      </c>
      <c r="S11" s="38"/>
    </row>
    <row r="12" spans="1:19" ht="15" customHeight="1" x14ac:dyDescent="0.2">
      <c r="A12" s="14" t="s">
        <v>22</v>
      </c>
      <c r="B12" s="22">
        <f>B11+1</f>
        <v>42360</v>
      </c>
      <c r="C12" s="25"/>
      <c r="D12" s="35">
        <v>0.33333333333333331</v>
      </c>
      <c r="E12" s="35">
        <v>0.54166666666666663</v>
      </c>
      <c r="F12" s="35">
        <v>0.5625</v>
      </c>
      <c r="G12" s="35">
        <v>0.67708333333333337</v>
      </c>
      <c r="H12" s="36">
        <f>(G12-F12)+(E12-D12)</f>
        <v>0.32291666666666669</v>
      </c>
      <c r="I12" s="38"/>
      <c r="J12" s="39"/>
      <c r="K12" s="14" t="s">
        <v>22</v>
      </c>
      <c r="L12" s="22">
        <f>L11+1</f>
        <v>42367</v>
      </c>
      <c r="M12" s="25" t="s">
        <v>37</v>
      </c>
      <c r="N12" s="35">
        <v>0.33333333333333331</v>
      </c>
      <c r="O12" s="35">
        <v>0.64583333333333337</v>
      </c>
      <c r="P12" s="35">
        <v>0</v>
      </c>
      <c r="Q12" s="35">
        <v>0</v>
      </c>
      <c r="R12" s="36">
        <f>(Q12-P12)+(O12-N12)</f>
        <v>0.31250000000000006</v>
      </c>
      <c r="S12" s="38"/>
    </row>
    <row r="13" spans="1:19" ht="15" customHeight="1" x14ac:dyDescent="0.2">
      <c r="A13" s="14" t="s">
        <v>23</v>
      </c>
      <c r="B13" s="22">
        <f>B12+1</f>
        <v>42361</v>
      </c>
      <c r="C13" s="25"/>
      <c r="D13" s="35">
        <v>0.33333333333333331</v>
      </c>
      <c r="E13" s="35">
        <v>0.52083333333333337</v>
      </c>
      <c r="F13" s="35">
        <v>0.55208333333333337</v>
      </c>
      <c r="G13" s="35">
        <v>0.66666666666666663</v>
      </c>
      <c r="H13" s="36">
        <f>(G13-F13)+(E13-D13)</f>
        <v>0.30208333333333331</v>
      </c>
      <c r="I13" s="38"/>
      <c r="J13" s="39"/>
      <c r="K13" s="14" t="s">
        <v>23</v>
      </c>
      <c r="L13" s="22">
        <f>L12+1</f>
        <v>42368</v>
      </c>
      <c r="M13" s="25" t="s">
        <v>37</v>
      </c>
      <c r="N13" s="35">
        <v>0.33333333333333331</v>
      </c>
      <c r="O13" s="35">
        <v>0.64583333333333337</v>
      </c>
      <c r="P13" s="35">
        <v>0</v>
      </c>
      <c r="Q13" s="35">
        <v>0</v>
      </c>
      <c r="R13" s="36">
        <f>(Q13-P13)+(O13-N13)</f>
        <v>0.31250000000000006</v>
      </c>
      <c r="S13" s="38"/>
    </row>
    <row r="14" spans="1:19" ht="15" customHeight="1" x14ac:dyDescent="0.2">
      <c r="A14" s="14" t="s">
        <v>24</v>
      </c>
      <c r="B14" s="22">
        <f>B13+1</f>
        <v>42362</v>
      </c>
      <c r="C14" s="25"/>
      <c r="D14" s="35">
        <v>0.35416666666666669</v>
      </c>
      <c r="E14" s="35">
        <v>0.52083333333333337</v>
      </c>
      <c r="F14" s="35">
        <v>0.54166666666666663</v>
      </c>
      <c r="G14" s="35">
        <v>0.6875</v>
      </c>
      <c r="H14" s="36">
        <f>(G14-F14)+(E14-D14)</f>
        <v>0.31250000000000006</v>
      </c>
      <c r="I14" s="38"/>
      <c r="J14" s="39"/>
      <c r="K14" s="14" t="s">
        <v>24</v>
      </c>
      <c r="L14" s="22">
        <f>L13+1</f>
        <v>42369</v>
      </c>
      <c r="M14" s="25" t="s">
        <v>37</v>
      </c>
      <c r="N14" s="35">
        <v>0.33333333333333331</v>
      </c>
      <c r="O14" s="35">
        <v>0.64583333333333337</v>
      </c>
      <c r="P14" s="35">
        <v>0</v>
      </c>
      <c r="Q14" s="35">
        <v>0</v>
      </c>
      <c r="R14" s="36">
        <f>(Q14-P14)+(O14-N14)</f>
        <v>0.31250000000000006</v>
      </c>
      <c r="S14" s="38"/>
    </row>
    <row r="15" spans="1:19" ht="15" customHeight="1" x14ac:dyDescent="0.2">
      <c r="A15" s="14" t="s">
        <v>25</v>
      </c>
      <c r="B15" s="22">
        <f>B14+1</f>
        <v>42363</v>
      </c>
      <c r="C15" s="25" t="s">
        <v>42</v>
      </c>
      <c r="D15" s="35">
        <v>0.33333333333333331</v>
      </c>
      <c r="E15" s="35">
        <v>0.64583333333333337</v>
      </c>
      <c r="F15" s="35">
        <v>0</v>
      </c>
      <c r="G15" s="35">
        <v>0</v>
      </c>
      <c r="H15" s="36">
        <f>(G15-F15)+(E15-D15)</f>
        <v>0.31250000000000006</v>
      </c>
      <c r="I15" s="38"/>
      <c r="J15" s="39"/>
      <c r="K15" s="14" t="s">
        <v>25</v>
      </c>
      <c r="L15" s="22">
        <f>L14+1</f>
        <v>42370</v>
      </c>
      <c r="M15" s="25" t="s">
        <v>42</v>
      </c>
      <c r="N15" s="35">
        <v>0.33333333333333331</v>
      </c>
      <c r="O15" s="35">
        <v>0.64583333333333337</v>
      </c>
      <c r="P15" s="35">
        <v>0</v>
      </c>
      <c r="Q15" s="35">
        <v>0</v>
      </c>
      <c r="R15" s="36">
        <f>(Q15-P15)+(O15-N15)</f>
        <v>0.31250000000000006</v>
      </c>
      <c r="S15" s="38"/>
    </row>
    <row r="16" spans="1:19" ht="15" customHeight="1" thickBot="1" x14ac:dyDescent="0.25">
      <c r="A16" s="15"/>
      <c r="B16" s="33"/>
      <c r="C16" s="33"/>
      <c r="D16" s="33"/>
      <c r="E16" s="34"/>
      <c r="F16" s="16"/>
      <c r="G16" s="17" t="s">
        <v>26</v>
      </c>
      <c r="H16" s="37">
        <f>SUM(H11:H15)</f>
        <v>1.5625</v>
      </c>
      <c r="I16" s="40"/>
      <c r="J16" s="18"/>
      <c r="K16" s="41"/>
      <c r="L16" s="34"/>
      <c r="M16" s="34"/>
      <c r="N16" s="33"/>
      <c r="O16" s="33"/>
      <c r="P16" s="33"/>
      <c r="Q16" s="17" t="s">
        <v>26</v>
      </c>
      <c r="R16" s="44">
        <f>SUM(R11:R15)</f>
        <v>1.5625000000000002</v>
      </c>
    </row>
    <row r="17" spans="1:31" ht="13.5" thickTop="1" x14ac:dyDescent="0.2">
      <c r="H17" s="58"/>
    </row>
    <row r="18" spans="1:31" ht="13.5" thickBot="1" x14ac:dyDescent="0.25"/>
    <row r="19" spans="1:31" ht="13.5" thickTop="1" x14ac:dyDescent="0.2">
      <c r="A19" s="10" t="s">
        <v>12</v>
      </c>
      <c r="B19" s="11"/>
      <c r="C19" s="27" t="s">
        <v>13</v>
      </c>
      <c r="D19" s="31" t="s">
        <v>14</v>
      </c>
      <c r="E19" s="32"/>
      <c r="F19" s="31" t="s">
        <v>15</v>
      </c>
      <c r="G19" s="32"/>
      <c r="H19" s="42" t="s">
        <v>16</v>
      </c>
      <c r="I19" s="3"/>
      <c r="J19" s="45"/>
      <c r="K19" s="10" t="s">
        <v>12</v>
      </c>
      <c r="L19" s="11"/>
      <c r="M19" s="27" t="s">
        <v>13</v>
      </c>
      <c r="N19" s="31" t="s">
        <v>14</v>
      </c>
      <c r="O19" s="32"/>
      <c r="P19" s="31" t="s">
        <v>15</v>
      </c>
      <c r="Q19" s="32"/>
      <c r="R19" s="42" t="s">
        <v>16</v>
      </c>
      <c r="S19" s="4"/>
      <c r="T19" s="4"/>
      <c r="U19" s="4"/>
      <c r="V19" s="4"/>
      <c r="W19" s="4"/>
      <c r="X19" s="4"/>
      <c r="Y19" s="4"/>
      <c r="Z19" s="4"/>
    </row>
    <row r="20" spans="1:31" x14ac:dyDescent="0.2">
      <c r="A20" s="12" t="s">
        <v>10</v>
      </c>
      <c r="B20" s="13"/>
      <c r="C20" s="30" t="s">
        <v>17</v>
      </c>
      <c r="D20" s="28" t="s">
        <v>18</v>
      </c>
      <c r="E20" s="28" t="s">
        <v>19</v>
      </c>
      <c r="F20" s="28" t="s">
        <v>18</v>
      </c>
      <c r="G20" s="28" t="s">
        <v>19</v>
      </c>
      <c r="H20" s="43" t="s">
        <v>20</v>
      </c>
      <c r="I20" s="233"/>
      <c r="J20" s="234"/>
      <c r="K20" s="12" t="s">
        <v>10</v>
      </c>
      <c r="L20" s="13"/>
      <c r="M20" s="30" t="s">
        <v>17</v>
      </c>
      <c r="N20" s="28" t="s">
        <v>18</v>
      </c>
      <c r="O20" s="28" t="s">
        <v>19</v>
      </c>
      <c r="P20" s="28" t="s">
        <v>18</v>
      </c>
      <c r="Q20" s="28" t="s">
        <v>19</v>
      </c>
      <c r="R20" s="43" t="s">
        <v>20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1" ht="15" customHeight="1" x14ac:dyDescent="0.2">
      <c r="A21" s="14" t="s">
        <v>21</v>
      </c>
      <c r="B21" s="22">
        <f>B11+14</f>
        <v>42373</v>
      </c>
      <c r="C21" s="25" t="s">
        <v>42</v>
      </c>
      <c r="D21" s="35">
        <v>0.33333333333333331</v>
      </c>
      <c r="E21" s="35">
        <v>0.64583333333333337</v>
      </c>
      <c r="F21" s="35">
        <v>0</v>
      </c>
      <c r="G21" s="35">
        <v>0</v>
      </c>
      <c r="H21" s="36">
        <f>(G21-F21)+(E21-D21)</f>
        <v>0.31250000000000006</v>
      </c>
      <c r="I21" s="38"/>
      <c r="J21" s="46"/>
      <c r="K21" s="14" t="s">
        <v>21</v>
      </c>
      <c r="L21" s="22">
        <f>B21+7</f>
        <v>42380</v>
      </c>
      <c r="M21" s="25"/>
      <c r="N21" s="35">
        <v>0.35416666666666669</v>
      </c>
      <c r="O21" s="35">
        <v>0.54166666666666663</v>
      </c>
      <c r="P21" s="35">
        <v>0.5625</v>
      </c>
      <c r="Q21" s="35">
        <v>0.69791666666666663</v>
      </c>
      <c r="R21" s="36">
        <f>(Q21-P21)+(O21-N21)</f>
        <v>0.32291666666666657</v>
      </c>
      <c r="S21" s="38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1" ht="15" customHeight="1" x14ac:dyDescent="0.2">
      <c r="A22" s="14" t="s">
        <v>22</v>
      </c>
      <c r="B22" s="22">
        <f>B21+1</f>
        <v>42374</v>
      </c>
      <c r="C22" s="25"/>
      <c r="D22" s="35">
        <v>0.35416666666666669</v>
      </c>
      <c r="E22" s="35">
        <v>0.53472222222222221</v>
      </c>
      <c r="F22" s="35">
        <v>0.55555555555555558</v>
      </c>
      <c r="G22" s="35">
        <v>0.6875</v>
      </c>
      <c r="H22" s="36">
        <f>(G22-F22)+(E22-D22)</f>
        <v>0.31249999999999994</v>
      </c>
      <c r="I22" s="38"/>
      <c r="J22" s="46"/>
      <c r="K22" s="14" t="s">
        <v>22</v>
      </c>
      <c r="L22" s="22">
        <f>L21+1</f>
        <v>42381</v>
      </c>
      <c r="M22" s="25"/>
      <c r="N22" s="35">
        <v>0.33333333333333331</v>
      </c>
      <c r="O22" s="35">
        <v>0.54166666666666663</v>
      </c>
      <c r="P22" s="35">
        <v>0.5625</v>
      </c>
      <c r="Q22" s="35">
        <v>0.66666666666666663</v>
      </c>
      <c r="R22" s="36">
        <f>(Q22-P22)+(O22-N22)</f>
        <v>0.31249999999999994</v>
      </c>
      <c r="S22" s="38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1" ht="15" customHeight="1" x14ac:dyDescent="0.2">
      <c r="A23" s="14" t="s">
        <v>23</v>
      </c>
      <c r="B23" s="22">
        <f>B22+1</f>
        <v>42375</v>
      </c>
      <c r="C23" s="25"/>
      <c r="D23" s="35">
        <v>0.35416666666666669</v>
      </c>
      <c r="E23" s="35">
        <v>0.53125</v>
      </c>
      <c r="F23" s="35">
        <v>0.55208333333333337</v>
      </c>
      <c r="G23" s="35">
        <v>0.69791666666666663</v>
      </c>
      <c r="H23" s="36">
        <f>(G23-F23)+(E23-D23)</f>
        <v>0.32291666666666657</v>
      </c>
      <c r="I23" s="38"/>
      <c r="J23" s="46"/>
      <c r="K23" s="14" t="s">
        <v>23</v>
      </c>
      <c r="L23" s="22">
        <f>L22+1</f>
        <v>42382</v>
      </c>
      <c r="M23" s="25"/>
      <c r="N23" s="35">
        <v>0.33333333333333331</v>
      </c>
      <c r="O23" s="35">
        <v>0.55208333333333337</v>
      </c>
      <c r="P23" s="35">
        <v>0.57291666666666663</v>
      </c>
      <c r="Q23" s="35">
        <v>0.66666666666666663</v>
      </c>
      <c r="R23" s="36">
        <f>(Q23-P23)+(O23-N23)</f>
        <v>0.31250000000000006</v>
      </c>
      <c r="S23" s="38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1" ht="15" customHeight="1" x14ac:dyDescent="0.2">
      <c r="A24" s="14" t="s">
        <v>24</v>
      </c>
      <c r="B24" s="22">
        <f>B23+1</f>
        <v>42376</v>
      </c>
      <c r="C24" s="25"/>
      <c r="D24" s="35">
        <v>0.33333333333333331</v>
      </c>
      <c r="E24" s="35">
        <v>0.54166666666666663</v>
      </c>
      <c r="F24" s="35">
        <v>0.5625</v>
      </c>
      <c r="G24" s="35">
        <v>0.67708333333333337</v>
      </c>
      <c r="H24" s="36">
        <f>(G24-F24)+(E24-D24)</f>
        <v>0.32291666666666669</v>
      </c>
      <c r="I24" s="38"/>
      <c r="J24" s="46"/>
      <c r="K24" s="14" t="s">
        <v>24</v>
      </c>
      <c r="L24" s="22">
        <f>L23+1</f>
        <v>42383</v>
      </c>
      <c r="M24" s="25"/>
      <c r="N24" s="35">
        <v>0.34375</v>
      </c>
      <c r="O24" s="35">
        <v>0.55208333333333337</v>
      </c>
      <c r="P24" s="35">
        <v>0.57291666666666663</v>
      </c>
      <c r="Q24" s="35">
        <v>0.66666666666666663</v>
      </c>
      <c r="R24" s="36">
        <f>(Q24-P24)+(O24-N24)</f>
        <v>0.30208333333333337</v>
      </c>
      <c r="S24" s="38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1" ht="15" customHeight="1" x14ac:dyDescent="0.2">
      <c r="A25" s="14" t="s">
        <v>25</v>
      </c>
      <c r="B25" s="22">
        <f>B24+1</f>
        <v>42377</v>
      </c>
      <c r="C25" s="25"/>
      <c r="D25" s="35">
        <v>0.35416666666666669</v>
      </c>
      <c r="E25" s="35">
        <v>0.54166666666666663</v>
      </c>
      <c r="F25" s="35">
        <v>0.5625</v>
      </c>
      <c r="G25" s="35">
        <v>0.67708333333333337</v>
      </c>
      <c r="H25" s="36">
        <f>(G25-F25)+(E25-D25)</f>
        <v>0.30208333333333331</v>
      </c>
      <c r="I25" s="38"/>
      <c r="J25" s="46"/>
      <c r="K25" s="14" t="s">
        <v>25</v>
      </c>
      <c r="L25" s="22">
        <f>L24+1</f>
        <v>42384</v>
      </c>
      <c r="M25" s="25"/>
      <c r="N25" s="35">
        <v>0.33333333333333331</v>
      </c>
      <c r="O25" s="35">
        <v>0.54166666666666663</v>
      </c>
      <c r="P25" s="35">
        <v>0.5625</v>
      </c>
      <c r="Q25" s="35">
        <v>0.66666666666666663</v>
      </c>
      <c r="R25" s="36">
        <f>(Q25-P25)+(O25-N25)</f>
        <v>0.31249999999999994</v>
      </c>
      <c r="S25" s="38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1" ht="15" customHeight="1" thickBot="1" x14ac:dyDescent="0.25">
      <c r="A26" s="15"/>
      <c r="B26" s="33"/>
      <c r="C26" s="33"/>
      <c r="D26" s="33"/>
      <c r="E26" s="34"/>
      <c r="F26" s="16"/>
      <c r="G26" s="17" t="s">
        <v>26</v>
      </c>
      <c r="H26" s="44">
        <f>SUM(H21:H25)</f>
        <v>1.5729166666666665</v>
      </c>
      <c r="I26" s="18"/>
      <c r="J26" s="18"/>
      <c r="K26" s="15"/>
      <c r="L26" s="33"/>
      <c r="M26" s="33"/>
      <c r="N26" s="33"/>
      <c r="O26" s="34"/>
      <c r="P26" s="16"/>
      <c r="Q26" s="17" t="s">
        <v>26</v>
      </c>
      <c r="R26" s="44">
        <f>SUM(R21:R25)</f>
        <v>1.5625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3.5" thickTop="1" x14ac:dyDescent="0.2"/>
    <row r="28" spans="1:31" ht="20.100000000000001" customHeight="1" x14ac:dyDescent="0.2">
      <c r="A28" s="3"/>
      <c r="B28" s="18"/>
      <c r="C28" s="18"/>
      <c r="D28" s="18"/>
      <c r="E28" s="18"/>
      <c r="F28" s="18"/>
      <c r="G28" s="18"/>
      <c r="H28" s="18"/>
      <c r="I28" s="18"/>
      <c r="J28" s="18"/>
      <c r="K28" s="26"/>
      <c r="L28" s="18"/>
      <c r="M28" s="18"/>
      <c r="N28" s="3"/>
      <c r="O28" s="3"/>
      <c r="P28" s="3"/>
      <c r="Q28" s="3"/>
      <c r="R28" s="3"/>
    </row>
    <row r="29" spans="1:31" ht="20.100000000000001" customHeight="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7" t="s">
        <v>27</v>
      </c>
      <c r="K29" s="18" t="s">
        <v>2</v>
      </c>
      <c r="L29" s="19"/>
      <c r="M29" s="19"/>
      <c r="N29" s="20"/>
      <c r="O29" s="20"/>
      <c r="P29" s="18" t="s">
        <v>28</v>
      </c>
      <c r="Q29" s="19"/>
      <c r="R29" s="2"/>
    </row>
    <row r="30" spans="1:31" x14ac:dyDescent="0.2">
      <c r="J30" s="7"/>
      <c r="K30" s="7"/>
      <c r="L30" s="18"/>
      <c r="M30" s="18"/>
      <c r="N30" s="26"/>
      <c r="O30" s="26"/>
      <c r="P30" s="18"/>
      <c r="Q30" s="18"/>
      <c r="R30" s="3"/>
    </row>
    <row r="31" spans="1:31" s="9" customFormat="1" ht="15" customHeight="1" x14ac:dyDescent="0.2">
      <c r="A31" s="8" t="s">
        <v>29</v>
      </c>
      <c r="B31" s="8"/>
      <c r="C31" s="8"/>
      <c r="D31" s="8"/>
      <c r="E31" s="47"/>
      <c r="F31" s="48">
        <f>H16+R16+H26+R26</f>
        <v>6.2604166666666661</v>
      </c>
      <c r="G31" s="2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s="9" customFormat="1" ht="15" customHeight="1" x14ac:dyDescent="0.2">
      <c r="A32" s="8" t="s">
        <v>30</v>
      </c>
      <c r="B32" s="8"/>
      <c r="C32" s="8"/>
      <c r="D32" s="8"/>
      <c r="E32" s="47"/>
      <c r="F32" s="48">
        <v>6.25</v>
      </c>
      <c r="G32" s="23">
        <v>8640</v>
      </c>
      <c r="H32" s="1"/>
      <c r="I32" s="1"/>
      <c r="J32" s="1"/>
      <c r="K32" s="7" t="s">
        <v>31</v>
      </c>
      <c r="L32" s="19"/>
      <c r="M32" s="19"/>
      <c r="N32" s="20"/>
      <c r="O32" s="20"/>
      <c r="P32" s="18" t="s">
        <v>28</v>
      </c>
      <c r="Q32" s="2"/>
      <c r="R32" s="2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16" s="9" customFormat="1" ht="15" customHeight="1" thickBot="1" x14ac:dyDescent="0.25">
      <c r="A33" s="8" t="s">
        <v>32</v>
      </c>
      <c r="B33" s="8"/>
      <c r="C33" s="8"/>
      <c r="D33" s="8"/>
      <c r="E33" s="47"/>
      <c r="F33" s="54" t="str">
        <f>IF(F31=F32,"OK","ERROR")</f>
        <v>ERROR</v>
      </c>
      <c r="G33" s="56"/>
      <c r="H33" s="1"/>
      <c r="I33" s="1"/>
      <c r="J33" s="1"/>
      <c r="K33" s="1"/>
      <c r="L33" s="1"/>
      <c r="M33" s="1"/>
      <c r="N33" s="1"/>
      <c r="O33" s="1"/>
      <c r="P33" s="1"/>
    </row>
    <row r="34" spans="1:16" s="9" customFormat="1" ht="15" customHeight="1" thickTop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7"/>
      <c r="N34" s="7"/>
      <c r="O34" s="7"/>
      <c r="P34" s="7"/>
    </row>
    <row r="35" spans="1:16" s="9" customForma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s="5" customFormat="1" ht="13.5" x14ac:dyDescent="0.25">
      <c r="A36" s="6" t="s">
        <v>33</v>
      </c>
    </row>
    <row r="37" spans="1:16" s="9" customFormat="1" x14ac:dyDescent="0.2">
      <c r="A37" s="1" t="s">
        <v>34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</sheetData>
  <sheetProtection password="EB11" sheet="1" objects="1" scenarios="1" selectLockedCells="1"/>
  <mergeCells count="3">
    <mergeCell ref="I9:J9"/>
    <mergeCell ref="I10:J10"/>
    <mergeCell ref="I20:J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37"/>
  <sheetViews>
    <sheetView topLeftCell="G1" workbookViewId="0">
      <selection activeCell="Q26" sqref="Q26"/>
    </sheetView>
  </sheetViews>
  <sheetFormatPr defaultColWidth="9.140625" defaultRowHeight="12.75" x14ac:dyDescent="0.2"/>
  <cols>
    <col min="1" max="1" width="8.140625" style="1" customWidth="1"/>
    <col min="2" max="2" width="8.5703125" style="1" customWidth="1"/>
    <col min="3" max="3" width="8.140625" style="1" customWidth="1"/>
    <col min="4" max="7" width="8.85546875" style="1" customWidth="1"/>
    <col min="8" max="8" width="9.5703125" style="1" customWidth="1"/>
    <col min="9" max="10" width="4.140625" style="1" customWidth="1"/>
    <col min="11" max="11" width="8" style="1" customWidth="1"/>
    <col min="12" max="12" width="8.5703125" style="1" customWidth="1"/>
    <col min="13" max="13" width="10.85546875" style="1" customWidth="1"/>
    <col min="14" max="16" width="8.85546875" style="1" customWidth="1"/>
    <col min="17" max="17" width="12.140625" style="1" customWidth="1"/>
    <col min="18" max="18" width="8.85546875" style="1" customWidth="1"/>
    <col min="19" max="16384" width="9.140625" style="1"/>
  </cols>
  <sheetData>
    <row r="1" spans="1:19" ht="20.25" x14ac:dyDescent="0.3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9" ht="12" customHeight="1" x14ac:dyDescent="0.3">
      <c r="A2" s="51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9" ht="15.75" x14ac:dyDescent="0.2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5" spans="1:19" x14ac:dyDescent="0.2">
      <c r="A5" s="7"/>
      <c r="B5" s="7" t="s">
        <v>2</v>
      </c>
      <c r="C5" s="5"/>
      <c r="D5" s="5" t="s">
        <v>3</v>
      </c>
      <c r="E5" s="5"/>
      <c r="H5" s="7"/>
      <c r="I5" s="7" t="s">
        <v>4</v>
      </c>
      <c r="J5" s="69"/>
      <c r="K5" s="69" t="s">
        <v>5</v>
      </c>
      <c r="L5" s="8"/>
      <c r="M5" s="8"/>
      <c r="N5" s="7"/>
      <c r="O5" s="7" t="s">
        <v>6</v>
      </c>
      <c r="P5" s="57" t="s">
        <v>43</v>
      </c>
      <c r="R5" s="70"/>
    </row>
    <row r="7" spans="1:19" x14ac:dyDescent="0.2">
      <c r="A7" s="8"/>
      <c r="B7" s="7" t="s">
        <v>8</v>
      </c>
      <c r="D7" s="1">
        <v>37.5</v>
      </c>
      <c r="E7" s="24"/>
      <c r="F7" s="21"/>
      <c r="G7" s="24"/>
      <c r="H7" s="7"/>
      <c r="I7" s="7"/>
      <c r="J7" s="55"/>
      <c r="L7" s="56"/>
      <c r="M7" s="49"/>
      <c r="N7" s="7"/>
      <c r="O7" s="7" t="s">
        <v>9</v>
      </c>
      <c r="P7" s="53" t="s">
        <v>10</v>
      </c>
      <c r="Q7" s="53" t="s">
        <v>11</v>
      </c>
      <c r="R7" s="53" t="s">
        <v>10</v>
      </c>
    </row>
    <row r="8" spans="1:19" ht="13.5" thickBot="1" x14ac:dyDescent="0.25"/>
    <row r="9" spans="1:19" ht="15" customHeight="1" thickTop="1" x14ac:dyDescent="0.2">
      <c r="A9" s="10" t="s">
        <v>12</v>
      </c>
      <c r="B9" s="11"/>
      <c r="C9" s="27" t="s">
        <v>13</v>
      </c>
      <c r="D9" s="31" t="s">
        <v>14</v>
      </c>
      <c r="E9" s="32"/>
      <c r="F9" s="31" t="s">
        <v>15</v>
      </c>
      <c r="G9" s="32"/>
      <c r="H9" s="29" t="s">
        <v>16</v>
      </c>
      <c r="I9" s="235"/>
      <c r="J9" s="236"/>
      <c r="K9" s="10" t="s">
        <v>12</v>
      </c>
      <c r="L9" s="11"/>
      <c r="M9" s="27" t="s">
        <v>13</v>
      </c>
      <c r="N9" s="31" t="s">
        <v>14</v>
      </c>
      <c r="O9" s="31"/>
      <c r="P9" s="31" t="s">
        <v>15</v>
      </c>
      <c r="Q9" s="31"/>
      <c r="R9" s="42" t="s">
        <v>16</v>
      </c>
    </row>
    <row r="10" spans="1:19" ht="15" customHeight="1" x14ac:dyDescent="0.2">
      <c r="A10" s="12" t="str">
        <f>P7</f>
        <v xml:space="preserve"> </v>
      </c>
      <c r="B10" s="13"/>
      <c r="C10" s="30" t="s">
        <v>17</v>
      </c>
      <c r="D10" s="28" t="s">
        <v>18</v>
      </c>
      <c r="E10" s="28" t="s">
        <v>19</v>
      </c>
      <c r="F10" s="28" t="s">
        <v>18</v>
      </c>
      <c r="G10" s="28" t="s">
        <v>19</v>
      </c>
      <c r="H10" s="28" t="s">
        <v>20</v>
      </c>
      <c r="I10" s="235"/>
      <c r="J10" s="234"/>
      <c r="K10" s="12" t="s">
        <v>10</v>
      </c>
      <c r="L10" s="13"/>
      <c r="M10" s="28" t="s">
        <v>17</v>
      </c>
      <c r="N10" s="28" t="s">
        <v>18</v>
      </c>
      <c r="O10" s="28" t="s">
        <v>19</v>
      </c>
      <c r="P10" s="28" t="s">
        <v>18</v>
      </c>
      <c r="Q10" s="28" t="s">
        <v>19</v>
      </c>
      <c r="R10" s="43" t="s">
        <v>20</v>
      </c>
    </row>
    <row r="11" spans="1:19" ht="15" customHeight="1" x14ac:dyDescent="0.2">
      <c r="A11" s="14" t="s">
        <v>21</v>
      </c>
      <c r="B11" s="22">
        <v>42387</v>
      </c>
      <c r="C11" s="25"/>
      <c r="D11" s="35">
        <v>0.33333333333333331</v>
      </c>
      <c r="E11" s="35">
        <v>0.54861111111111105</v>
      </c>
      <c r="F11" s="35">
        <v>0.56944444444444442</v>
      </c>
      <c r="G11" s="35">
        <v>0.66666666666666663</v>
      </c>
      <c r="H11" s="36">
        <f>(G11-F11)+(E11-D11)</f>
        <v>0.31249999999999994</v>
      </c>
      <c r="I11" s="38"/>
      <c r="J11" s="39"/>
      <c r="K11" s="14" t="s">
        <v>21</v>
      </c>
      <c r="L11" s="22">
        <f>B11+7</f>
        <v>42394</v>
      </c>
      <c r="M11" s="25"/>
      <c r="N11" s="35">
        <v>0.33333333333333331</v>
      </c>
      <c r="O11" s="35">
        <v>0.54166666666666663</v>
      </c>
      <c r="P11" s="35">
        <v>0.5625</v>
      </c>
      <c r="Q11" s="35">
        <v>0.66666666666666663</v>
      </c>
      <c r="R11" s="36">
        <f>(Q11-P11)+(O11-N11)</f>
        <v>0.31249999999999994</v>
      </c>
      <c r="S11" s="38"/>
    </row>
    <row r="12" spans="1:19" ht="15" customHeight="1" x14ac:dyDescent="0.2">
      <c r="A12" s="14" t="s">
        <v>22</v>
      </c>
      <c r="B12" s="22">
        <f>B11+1</f>
        <v>42388</v>
      </c>
      <c r="C12" s="25"/>
      <c r="D12" s="35">
        <v>0.33333333333333331</v>
      </c>
      <c r="E12" s="35">
        <v>0.54166666666666663</v>
      </c>
      <c r="F12" s="35">
        <v>0.5625</v>
      </c>
      <c r="G12" s="35">
        <v>0.66666666666666663</v>
      </c>
      <c r="H12" s="36">
        <f>(G12-F12)+(E12-D12)</f>
        <v>0.31249999999999994</v>
      </c>
      <c r="I12" s="38"/>
      <c r="J12" s="39"/>
      <c r="K12" s="14" t="s">
        <v>22</v>
      </c>
      <c r="L12" s="22">
        <f>L11+1</f>
        <v>42395</v>
      </c>
      <c r="M12" s="25"/>
      <c r="N12" s="35">
        <v>0.34375</v>
      </c>
      <c r="O12" s="35">
        <v>0.51041666666666663</v>
      </c>
      <c r="P12" s="35">
        <v>0.53125</v>
      </c>
      <c r="Q12" s="35">
        <v>0.67708333333333337</v>
      </c>
      <c r="R12" s="36">
        <f>(Q12-P12)+(O12-N12)</f>
        <v>0.3125</v>
      </c>
      <c r="S12" s="38"/>
    </row>
    <row r="13" spans="1:19" ht="15" customHeight="1" x14ac:dyDescent="0.2">
      <c r="A13" s="14" t="s">
        <v>23</v>
      </c>
      <c r="B13" s="22">
        <f>B12+1</f>
        <v>42389</v>
      </c>
      <c r="C13" s="25"/>
      <c r="D13" s="35">
        <v>0.33333333333333331</v>
      </c>
      <c r="E13" s="35">
        <v>0.55208333333333337</v>
      </c>
      <c r="F13" s="35">
        <v>0.57291666666666663</v>
      </c>
      <c r="G13" s="35">
        <v>0.6875</v>
      </c>
      <c r="H13" s="36">
        <f>(G13-F13)+(E13-D13)</f>
        <v>0.33333333333333343</v>
      </c>
      <c r="I13" s="38"/>
      <c r="J13" s="39"/>
      <c r="K13" s="14" t="s">
        <v>23</v>
      </c>
      <c r="L13" s="22">
        <f>L12+1</f>
        <v>42396</v>
      </c>
      <c r="M13" s="25"/>
      <c r="N13" s="35">
        <v>0.33333333333333331</v>
      </c>
      <c r="O13" s="35">
        <v>0.54166666666666663</v>
      </c>
      <c r="P13" s="35">
        <v>0.5625</v>
      </c>
      <c r="Q13" s="35">
        <v>0.66666666666666663</v>
      </c>
      <c r="R13" s="36">
        <f>(Q13-P13)+(O13-N13)</f>
        <v>0.31249999999999994</v>
      </c>
      <c r="S13" s="38"/>
    </row>
    <row r="14" spans="1:19" ht="15" customHeight="1" x14ac:dyDescent="0.2">
      <c r="A14" s="14" t="s">
        <v>24</v>
      </c>
      <c r="B14" s="22">
        <f>B13+1</f>
        <v>42390</v>
      </c>
      <c r="C14" s="25"/>
      <c r="D14" s="35">
        <v>0.35416666666666669</v>
      </c>
      <c r="E14" s="35">
        <v>0.53125</v>
      </c>
      <c r="F14" s="35">
        <v>0.55208333333333337</v>
      </c>
      <c r="G14" s="35">
        <v>0.66666666666666663</v>
      </c>
      <c r="H14" s="36">
        <f>(G14-F14)+(E14-D14)</f>
        <v>0.29166666666666657</v>
      </c>
      <c r="I14" s="38"/>
      <c r="J14" s="39"/>
      <c r="K14" s="14" t="s">
        <v>24</v>
      </c>
      <c r="L14" s="22">
        <f>L13+1</f>
        <v>42397</v>
      </c>
      <c r="M14" s="25"/>
      <c r="N14" s="35">
        <v>0.34375</v>
      </c>
      <c r="O14" s="35">
        <v>0.54166666666666663</v>
      </c>
      <c r="P14" s="35">
        <v>0.5625</v>
      </c>
      <c r="Q14" s="35">
        <v>0.69791666666666663</v>
      </c>
      <c r="R14" s="36">
        <f>(Q14-P14)+(O14-N14)</f>
        <v>0.33333333333333326</v>
      </c>
      <c r="S14" s="38"/>
    </row>
    <row r="15" spans="1:19" ht="15" customHeight="1" x14ac:dyDescent="0.2">
      <c r="A15" s="14" t="s">
        <v>25</v>
      </c>
      <c r="B15" s="22">
        <f>B14+1</f>
        <v>42391</v>
      </c>
      <c r="C15" s="25"/>
      <c r="D15" s="35">
        <v>0.33333333333333331</v>
      </c>
      <c r="E15" s="35">
        <v>0.54166666666666663</v>
      </c>
      <c r="F15" s="35">
        <v>0.5625</v>
      </c>
      <c r="G15" s="35">
        <v>0.66666666666666663</v>
      </c>
      <c r="H15" s="36">
        <f>(G15-F15)+(E15-D15)</f>
        <v>0.31249999999999994</v>
      </c>
      <c r="I15" s="38"/>
      <c r="J15" s="39"/>
      <c r="K15" s="14" t="s">
        <v>25</v>
      </c>
      <c r="L15" s="22">
        <f>L14+1</f>
        <v>42398</v>
      </c>
      <c r="M15" s="25"/>
      <c r="N15" s="35">
        <v>0.35416666666666669</v>
      </c>
      <c r="O15" s="35">
        <v>0.54166666666666663</v>
      </c>
      <c r="P15" s="35">
        <v>0.5625</v>
      </c>
      <c r="Q15" s="35">
        <v>0.66666666666666663</v>
      </c>
      <c r="R15" s="36">
        <f>(Q15-P15)+(O15-N15)</f>
        <v>0.29166666666666657</v>
      </c>
      <c r="S15" s="38"/>
    </row>
    <row r="16" spans="1:19" ht="15" customHeight="1" thickBot="1" x14ac:dyDescent="0.25">
      <c r="A16" s="15"/>
      <c r="B16" s="33"/>
      <c r="C16" s="33"/>
      <c r="D16" s="33"/>
      <c r="E16" s="34"/>
      <c r="F16" s="16"/>
      <c r="G16" s="17" t="s">
        <v>26</v>
      </c>
      <c r="H16" s="37">
        <f>SUM(H11:H15)</f>
        <v>1.5624999999999998</v>
      </c>
      <c r="I16" s="40"/>
      <c r="J16" s="18"/>
      <c r="K16" s="41"/>
      <c r="L16" s="34"/>
      <c r="M16" s="34"/>
      <c r="N16" s="33"/>
      <c r="O16" s="33"/>
      <c r="P16" s="33"/>
      <c r="Q16" s="17" t="s">
        <v>26</v>
      </c>
      <c r="R16" s="44">
        <f>SUM(R11:R15)</f>
        <v>1.5624999999999998</v>
      </c>
    </row>
    <row r="17" spans="1:31" ht="13.5" thickTop="1" x14ac:dyDescent="0.2">
      <c r="H17" s="58"/>
    </row>
    <row r="18" spans="1:31" ht="13.5" thickBot="1" x14ac:dyDescent="0.25"/>
    <row r="19" spans="1:31" ht="13.5" thickTop="1" x14ac:dyDescent="0.2">
      <c r="A19" s="10" t="s">
        <v>12</v>
      </c>
      <c r="B19" s="11"/>
      <c r="C19" s="27" t="s">
        <v>13</v>
      </c>
      <c r="D19" s="31" t="s">
        <v>14</v>
      </c>
      <c r="E19" s="32"/>
      <c r="F19" s="31" t="s">
        <v>15</v>
      </c>
      <c r="G19" s="32"/>
      <c r="H19" s="42" t="s">
        <v>16</v>
      </c>
      <c r="I19" s="3"/>
      <c r="J19" s="45"/>
      <c r="K19" s="10" t="s">
        <v>12</v>
      </c>
      <c r="L19" s="11"/>
      <c r="M19" s="27" t="s">
        <v>13</v>
      </c>
      <c r="N19" s="31" t="s">
        <v>14</v>
      </c>
      <c r="O19" s="32"/>
      <c r="P19" s="31" t="s">
        <v>15</v>
      </c>
      <c r="Q19" s="32"/>
      <c r="R19" s="42" t="s">
        <v>16</v>
      </c>
      <c r="S19" s="4"/>
      <c r="T19" s="4"/>
      <c r="U19" s="4"/>
      <c r="V19" s="4"/>
      <c r="W19" s="4"/>
      <c r="X19" s="4"/>
      <c r="Y19" s="4"/>
      <c r="Z19" s="4"/>
    </row>
    <row r="20" spans="1:31" x14ac:dyDescent="0.2">
      <c r="A20" s="12" t="s">
        <v>10</v>
      </c>
      <c r="B20" s="13"/>
      <c r="C20" s="30" t="s">
        <v>17</v>
      </c>
      <c r="D20" s="28" t="s">
        <v>18</v>
      </c>
      <c r="E20" s="28" t="s">
        <v>19</v>
      </c>
      <c r="F20" s="28" t="s">
        <v>18</v>
      </c>
      <c r="G20" s="28" t="s">
        <v>19</v>
      </c>
      <c r="H20" s="43" t="s">
        <v>20</v>
      </c>
      <c r="I20" s="233"/>
      <c r="J20" s="234"/>
      <c r="K20" s="12" t="s">
        <v>10</v>
      </c>
      <c r="L20" s="13"/>
      <c r="M20" s="30" t="s">
        <v>17</v>
      </c>
      <c r="N20" s="28" t="s">
        <v>18</v>
      </c>
      <c r="O20" s="28" t="s">
        <v>19</v>
      </c>
      <c r="P20" s="28" t="s">
        <v>18</v>
      </c>
      <c r="Q20" s="28" t="s">
        <v>19</v>
      </c>
      <c r="R20" s="43" t="s">
        <v>20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1" ht="15" customHeight="1" x14ac:dyDescent="0.2">
      <c r="A21" s="14" t="s">
        <v>21</v>
      </c>
      <c r="B21" s="22">
        <f>B11+14</f>
        <v>42401</v>
      </c>
      <c r="C21" s="25"/>
      <c r="D21" s="35">
        <v>0.33333333333333331</v>
      </c>
      <c r="E21" s="35">
        <v>0.54861111111111105</v>
      </c>
      <c r="F21" s="35">
        <v>0.56944444444444442</v>
      </c>
      <c r="G21" s="35">
        <v>0.66666666666666663</v>
      </c>
      <c r="H21" s="36">
        <f>(G21-F21)+(E21-D21)</f>
        <v>0.31249999999999994</v>
      </c>
      <c r="I21" s="38"/>
      <c r="J21" s="46"/>
      <c r="K21" s="14" t="s">
        <v>21</v>
      </c>
      <c r="L21" s="22">
        <f>B21+7</f>
        <v>42408</v>
      </c>
      <c r="M21" s="25"/>
      <c r="N21" s="35">
        <v>0.33333333333333331</v>
      </c>
      <c r="O21" s="35">
        <v>0.54166666666666663</v>
      </c>
      <c r="P21" s="35">
        <v>0.5625</v>
      </c>
      <c r="Q21" s="35">
        <v>0.67708333333333337</v>
      </c>
      <c r="R21" s="36">
        <f>(Q21-P21)+(O21-N21)</f>
        <v>0.32291666666666669</v>
      </c>
      <c r="S21" s="38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1" ht="15" customHeight="1" x14ac:dyDescent="0.2">
      <c r="A22" s="14" t="s">
        <v>22</v>
      </c>
      <c r="B22" s="22">
        <f>B21+1</f>
        <v>42402</v>
      </c>
      <c r="C22" s="25"/>
      <c r="D22" s="35">
        <v>0.33333333333333331</v>
      </c>
      <c r="E22" s="35">
        <v>0.51041666666666663</v>
      </c>
      <c r="F22" s="35">
        <v>0.53125</v>
      </c>
      <c r="G22" s="35">
        <v>0.70833333333333337</v>
      </c>
      <c r="H22" s="36">
        <f>(G22-F22)+(E22-D22)</f>
        <v>0.35416666666666669</v>
      </c>
      <c r="I22" s="38"/>
      <c r="J22" s="46"/>
      <c r="K22" s="14" t="s">
        <v>22</v>
      </c>
      <c r="L22" s="22">
        <f>L21+1</f>
        <v>42409</v>
      </c>
      <c r="M22" s="25"/>
      <c r="N22" s="35">
        <v>0.33333333333333331</v>
      </c>
      <c r="O22" s="35">
        <v>0.54166666666666663</v>
      </c>
      <c r="P22" s="35">
        <v>0.5625</v>
      </c>
      <c r="Q22" s="35">
        <v>0.66666666666666663</v>
      </c>
      <c r="R22" s="36">
        <f>(Q22-P22)+(O22-N22)</f>
        <v>0.31249999999999994</v>
      </c>
      <c r="S22" s="38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1" ht="15" customHeight="1" x14ac:dyDescent="0.2">
      <c r="A23" s="14" t="s">
        <v>23</v>
      </c>
      <c r="B23" s="22">
        <f>B22+1</f>
        <v>42403</v>
      </c>
      <c r="C23" s="25"/>
      <c r="D23" s="35">
        <v>0.35416666666666669</v>
      </c>
      <c r="E23" s="35">
        <v>0.54166666666666663</v>
      </c>
      <c r="F23" s="35">
        <v>0.5625</v>
      </c>
      <c r="G23" s="35">
        <v>0.67708333333333337</v>
      </c>
      <c r="H23" s="36">
        <f>(G23-F23)+(E23-D23)</f>
        <v>0.30208333333333331</v>
      </c>
      <c r="I23" s="38"/>
      <c r="J23" s="46"/>
      <c r="K23" s="14" t="s">
        <v>23</v>
      </c>
      <c r="L23" s="22">
        <f>L22+1</f>
        <v>42410</v>
      </c>
      <c r="M23" s="25"/>
      <c r="N23" s="35">
        <v>0.33333333333333331</v>
      </c>
      <c r="O23" s="35">
        <v>0.53819444444444442</v>
      </c>
      <c r="P23" s="35">
        <v>0.55902777777777779</v>
      </c>
      <c r="Q23" s="35">
        <v>0.6875</v>
      </c>
      <c r="R23" s="36">
        <f>(Q23-P23)+(O23-N23)</f>
        <v>0.33333333333333331</v>
      </c>
      <c r="S23" s="38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1" ht="15" customHeight="1" x14ac:dyDescent="0.2">
      <c r="A24" s="14" t="s">
        <v>24</v>
      </c>
      <c r="B24" s="22">
        <f>B23+1</f>
        <v>42404</v>
      </c>
      <c r="C24" s="25"/>
      <c r="D24" s="35">
        <v>0.3611111111111111</v>
      </c>
      <c r="E24" s="35">
        <v>0.54166666666666663</v>
      </c>
      <c r="F24" s="35">
        <v>0.5625</v>
      </c>
      <c r="G24" s="35">
        <v>0.68402777777777779</v>
      </c>
      <c r="H24" s="36">
        <f>(G24-F24)+(E24-D24)</f>
        <v>0.30208333333333331</v>
      </c>
      <c r="I24" s="38"/>
      <c r="J24" s="46"/>
      <c r="K24" s="14" t="s">
        <v>24</v>
      </c>
      <c r="L24" s="22">
        <f>L23+1</f>
        <v>42411</v>
      </c>
      <c r="M24" s="25"/>
      <c r="N24" s="35">
        <v>0.33333333333333331</v>
      </c>
      <c r="O24" s="35">
        <v>0.55208333333333337</v>
      </c>
      <c r="P24" s="35">
        <v>0.58333333333333337</v>
      </c>
      <c r="Q24" s="35">
        <v>0.6875</v>
      </c>
      <c r="R24" s="36">
        <f>(Q24-P24)+(O24-N24)</f>
        <v>0.32291666666666669</v>
      </c>
      <c r="S24" s="38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1" ht="15" customHeight="1" x14ac:dyDescent="0.2">
      <c r="A25" s="14" t="s">
        <v>25</v>
      </c>
      <c r="B25" s="22">
        <f>B24+1</f>
        <v>42405</v>
      </c>
      <c r="C25" s="25"/>
      <c r="D25" s="35">
        <v>0.35416666666666669</v>
      </c>
      <c r="E25" s="35">
        <v>0.54166666666666663</v>
      </c>
      <c r="F25" s="35">
        <v>0.5625</v>
      </c>
      <c r="G25" s="35">
        <v>0.66666666666666663</v>
      </c>
      <c r="H25" s="36">
        <f>(G25-F25)+(E25-D25)</f>
        <v>0.29166666666666657</v>
      </c>
      <c r="I25" s="38"/>
      <c r="J25" s="46"/>
      <c r="K25" s="14" t="s">
        <v>25</v>
      </c>
      <c r="L25" s="22">
        <f>L24+1</f>
        <v>42412</v>
      </c>
      <c r="M25" s="25"/>
      <c r="N25" s="35">
        <v>0.35416666666666669</v>
      </c>
      <c r="O25" s="35">
        <v>0.54166666666666663</v>
      </c>
      <c r="P25" s="35">
        <v>0.58333333333333337</v>
      </c>
      <c r="Q25" s="35">
        <v>0.66666666666666663</v>
      </c>
      <c r="R25" s="36">
        <f>(Q25-P25)+(O25-N25)</f>
        <v>0.2708333333333332</v>
      </c>
      <c r="S25" s="38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1" ht="15" customHeight="1" thickBot="1" x14ac:dyDescent="0.25">
      <c r="A26" s="15"/>
      <c r="B26" s="33"/>
      <c r="C26" s="33"/>
      <c r="D26" s="33"/>
      <c r="E26" s="34"/>
      <c r="F26" s="16"/>
      <c r="G26" s="17" t="s">
        <v>26</v>
      </c>
      <c r="H26" s="44">
        <f>SUM(H21:H25)</f>
        <v>1.5624999999999998</v>
      </c>
      <c r="I26" s="18"/>
      <c r="J26" s="18"/>
      <c r="K26" s="15"/>
      <c r="L26" s="33"/>
      <c r="M26" s="33"/>
      <c r="N26" s="33"/>
      <c r="O26" s="34"/>
      <c r="P26" s="16"/>
      <c r="Q26" s="17" t="s">
        <v>26</v>
      </c>
      <c r="R26" s="44">
        <f>SUM(R21:R25)</f>
        <v>1.5625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3.5" thickTop="1" x14ac:dyDescent="0.2"/>
    <row r="28" spans="1:31" ht="20.100000000000001" customHeight="1" x14ac:dyDescent="0.2">
      <c r="A28" s="3"/>
      <c r="B28" s="18"/>
      <c r="C28" s="18"/>
      <c r="D28" s="18"/>
      <c r="E28" s="18"/>
      <c r="F28" s="18"/>
      <c r="G28" s="18"/>
      <c r="H28" s="18"/>
      <c r="I28" s="18"/>
      <c r="J28" s="18"/>
      <c r="K28" s="26"/>
      <c r="L28" s="18"/>
      <c r="M28" s="18"/>
      <c r="N28" s="3"/>
      <c r="O28" s="3"/>
      <c r="P28" s="3"/>
      <c r="Q28" s="3"/>
      <c r="R28" s="3"/>
    </row>
    <row r="29" spans="1:31" ht="20.100000000000001" customHeight="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7" t="s">
        <v>27</v>
      </c>
      <c r="K29" s="18" t="s">
        <v>2</v>
      </c>
      <c r="L29" s="19"/>
      <c r="M29" s="19"/>
      <c r="N29" s="20"/>
      <c r="O29" s="20"/>
      <c r="P29" s="18" t="s">
        <v>28</v>
      </c>
      <c r="Q29" s="19"/>
      <c r="R29" s="2"/>
    </row>
    <row r="30" spans="1:31" x14ac:dyDescent="0.2">
      <c r="J30" s="7"/>
      <c r="K30" s="7"/>
      <c r="L30" s="18"/>
      <c r="M30" s="18"/>
      <c r="N30" s="26"/>
      <c r="O30" s="26"/>
      <c r="P30" s="18"/>
      <c r="Q30" s="18"/>
      <c r="R30" s="3"/>
    </row>
    <row r="31" spans="1:31" s="9" customFormat="1" ht="15" customHeight="1" x14ac:dyDescent="0.2">
      <c r="A31" s="8" t="s">
        <v>29</v>
      </c>
      <c r="B31" s="8"/>
      <c r="C31" s="8"/>
      <c r="D31" s="8"/>
      <c r="E31" s="47"/>
      <c r="F31" s="48">
        <f>H16+R16+H26+R26</f>
        <v>6.2499999999999991</v>
      </c>
      <c r="G31" s="2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s="9" customFormat="1" ht="15" customHeight="1" x14ac:dyDescent="0.2">
      <c r="A32" s="8" t="s">
        <v>30</v>
      </c>
      <c r="B32" s="8"/>
      <c r="C32" s="8"/>
      <c r="D32" s="8"/>
      <c r="E32" s="47"/>
      <c r="F32" s="48">
        <v>6.25</v>
      </c>
      <c r="G32" s="23">
        <v>8640</v>
      </c>
      <c r="H32" s="1"/>
      <c r="I32" s="1"/>
      <c r="J32" s="1"/>
      <c r="K32" s="7" t="s">
        <v>31</v>
      </c>
      <c r="L32" s="19"/>
      <c r="M32" s="19"/>
      <c r="N32" s="20"/>
      <c r="O32" s="20"/>
      <c r="P32" s="18" t="s">
        <v>28</v>
      </c>
      <c r="Q32" s="2"/>
      <c r="R32" s="2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16" s="9" customFormat="1" ht="15" customHeight="1" thickBot="1" x14ac:dyDescent="0.25">
      <c r="A33" s="8" t="s">
        <v>32</v>
      </c>
      <c r="B33" s="8"/>
      <c r="C33" s="8"/>
      <c r="D33" s="8"/>
      <c r="E33" s="47"/>
      <c r="F33" s="54" t="str">
        <f>IF(F31=F32,"OK","ERROR")</f>
        <v>OK</v>
      </c>
      <c r="G33" s="56"/>
      <c r="H33" s="1"/>
      <c r="I33" s="1"/>
      <c r="J33" s="1"/>
      <c r="K33" s="1"/>
      <c r="L33" s="1"/>
      <c r="M33" s="1"/>
      <c r="N33" s="1"/>
      <c r="O33" s="1"/>
      <c r="P33" s="1"/>
    </row>
    <row r="34" spans="1:16" s="9" customFormat="1" ht="15" customHeight="1" thickTop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7"/>
      <c r="N34" s="7"/>
      <c r="O34" s="7"/>
      <c r="P34" s="7"/>
    </row>
    <row r="35" spans="1:16" s="9" customForma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s="5" customFormat="1" ht="13.5" x14ac:dyDescent="0.25">
      <c r="A36" s="6" t="s">
        <v>33</v>
      </c>
    </row>
    <row r="37" spans="1:16" s="9" customFormat="1" x14ac:dyDescent="0.2">
      <c r="A37" s="1" t="s">
        <v>34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</sheetData>
  <sheetProtection password="EB11" sheet="1" objects="1" scenarios="1" selectLockedCells="1"/>
  <mergeCells count="3">
    <mergeCell ref="I9:J9"/>
    <mergeCell ref="I10:J10"/>
    <mergeCell ref="I20:J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B5E9B-8AA8-4D23-B7FF-78AEA3739036}">
  <dimension ref="A2:M54"/>
  <sheetViews>
    <sheetView showGridLines="0" zoomScale="83" zoomScaleNormal="83" workbookViewId="0">
      <selection activeCell="H34" sqref="H34"/>
    </sheetView>
  </sheetViews>
  <sheetFormatPr defaultColWidth="8.7109375" defaultRowHeight="12.75" x14ac:dyDescent="0.2"/>
  <cols>
    <col min="1" max="16384" width="8.7109375" style="72"/>
  </cols>
  <sheetData>
    <row r="2" spans="1:12" x14ac:dyDescent="0.2">
      <c r="A2" s="72" t="s">
        <v>44</v>
      </c>
    </row>
    <row r="3" spans="1:12" ht="13.5" thickBot="1" x14ac:dyDescent="0.25"/>
    <row r="4" spans="1:12" s="74" customFormat="1" ht="18" customHeight="1" thickTop="1" x14ac:dyDescent="0.2">
      <c r="A4" s="61" t="s">
        <v>45</v>
      </c>
      <c r="B4" s="62"/>
      <c r="C4" s="63" t="s">
        <v>13</v>
      </c>
      <c r="D4" s="64" t="s">
        <v>278</v>
      </c>
      <c r="E4" s="65"/>
      <c r="F4" s="64" t="s">
        <v>279</v>
      </c>
      <c r="G4" s="65"/>
      <c r="H4" s="64" t="s">
        <v>280</v>
      </c>
      <c r="I4" s="64"/>
      <c r="J4" s="67" t="s">
        <v>16</v>
      </c>
      <c r="K4" s="73"/>
    </row>
    <row r="5" spans="1:12" s="74" customFormat="1" ht="18" customHeight="1" thickBot="1" x14ac:dyDescent="0.25">
      <c r="A5" s="91" t="s">
        <v>46</v>
      </c>
      <c r="B5" s="92"/>
      <c r="C5" s="93" t="s">
        <v>17</v>
      </c>
      <c r="D5" s="94" t="s">
        <v>18</v>
      </c>
      <c r="E5" s="94" t="s">
        <v>19</v>
      </c>
      <c r="F5" s="94" t="s">
        <v>18</v>
      </c>
      <c r="G5" s="94" t="s">
        <v>19</v>
      </c>
      <c r="H5" s="94" t="s">
        <v>47</v>
      </c>
      <c r="I5" s="94" t="s">
        <v>48</v>
      </c>
      <c r="J5" s="95" t="s">
        <v>20</v>
      </c>
      <c r="K5" s="73"/>
      <c r="L5" s="73"/>
    </row>
    <row r="6" spans="1:12" s="74" customFormat="1" ht="18" customHeight="1" thickTop="1" x14ac:dyDescent="0.2">
      <c r="A6" s="101" t="s">
        <v>49</v>
      </c>
      <c r="B6" s="102" t="s">
        <v>50</v>
      </c>
      <c r="C6" s="88"/>
      <c r="D6" s="89"/>
      <c r="E6" s="89"/>
      <c r="F6" s="89"/>
      <c r="G6" s="89"/>
      <c r="H6" s="89"/>
      <c r="I6" s="89"/>
      <c r="J6" s="90"/>
      <c r="K6" s="75"/>
    </row>
    <row r="7" spans="1:12" s="74" customFormat="1" ht="18" customHeight="1" x14ac:dyDescent="0.2">
      <c r="A7" s="87">
        <v>43922</v>
      </c>
      <c r="B7" s="86">
        <f>A7</f>
        <v>43922</v>
      </c>
      <c r="C7" s="66"/>
      <c r="D7" s="71">
        <v>0.39583333333333331</v>
      </c>
      <c r="E7" s="71">
        <v>0.54166666666666663</v>
      </c>
      <c r="F7" s="71">
        <v>0.60416666666666663</v>
      </c>
      <c r="G7" s="71">
        <v>0.70833333333333337</v>
      </c>
      <c r="H7" s="71">
        <v>0.75</v>
      </c>
      <c r="I7" s="71">
        <v>0.8125</v>
      </c>
      <c r="J7" s="68">
        <f>(G7-F7)+(E7-D7)+(I7-H7)</f>
        <v>0.31250000000000006</v>
      </c>
      <c r="K7" s="75"/>
      <c r="L7" s="76"/>
    </row>
    <row r="8" spans="1:12" s="74" customFormat="1" ht="18" customHeight="1" x14ac:dyDescent="0.2">
      <c r="A8" s="87">
        <f>A7+1</f>
        <v>43923</v>
      </c>
      <c r="B8" s="86">
        <f t="shared" ref="B8:B12" si="0">A8</f>
        <v>43923</v>
      </c>
      <c r="C8" s="66" t="s">
        <v>51</v>
      </c>
      <c r="D8" s="71">
        <v>0.33333333333333331</v>
      </c>
      <c r="E8" s="71">
        <v>0.5</v>
      </c>
      <c r="F8" s="71">
        <v>0.54166666666666663</v>
      </c>
      <c r="G8" s="71">
        <v>0.6875</v>
      </c>
      <c r="H8" s="71"/>
      <c r="I8" s="71"/>
      <c r="J8" s="68">
        <f t="shared" ref="J8:J10" si="1">(G8-F8)+(E8-D8)+(I8-H8)</f>
        <v>0.31250000000000006</v>
      </c>
      <c r="K8" s="75"/>
      <c r="L8" s="76"/>
    </row>
    <row r="9" spans="1:12" s="74" customFormat="1" ht="18" customHeight="1" x14ac:dyDescent="0.2">
      <c r="A9" s="87">
        <f>1+A8</f>
        <v>43924</v>
      </c>
      <c r="B9" s="86">
        <f t="shared" si="0"/>
        <v>43924</v>
      </c>
      <c r="C9" s="66"/>
      <c r="D9" s="71">
        <v>0.375</v>
      </c>
      <c r="E9" s="71">
        <v>0.54166666666666663</v>
      </c>
      <c r="F9" s="71">
        <v>0.58333333333333337</v>
      </c>
      <c r="G9" s="71">
        <v>0.6875</v>
      </c>
      <c r="H9" s="71"/>
      <c r="I9" s="71"/>
      <c r="J9" s="68">
        <f t="shared" si="1"/>
        <v>0.27083333333333326</v>
      </c>
      <c r="K9" s="75"/>
      <c r="L9" s="76"/>
    </row>
    <row r="10" spans="1:12" s="74" customFormat="1" ht="18" customHeight="1" x14ac:dyDescent="0.2">
      <c r="A10" s="96">
        <f t="shared" ref="A10:A11" si="2">1+A9</f>
        <v>43925</v>
      </c>
      <c r="B10" s="97">
        <f t="shared" si="0"/>
        <v>43925</v>
      </c>
      <c r="C10" s="98"/>
      <c r="D10" s="99">
        <v>0.375</v>
      </c>
      <c r="E10" s="99">
        <v>0.54166666666666663</v>
      </c>
      <c r="F10" s="99">
        <v>0.58333333333333337</v>
      </c>
      <c r="G10" s="99">
        <v>0.66666666666666663</v>
      </c>
      <c r="H10" s="99"/>
      <c r="I10" s="99"/>
      <c r="J10" s="100">
        <f t="shared" si="1"/>
        <v>0.24999999999999989</v>
      </c>
      <c r="K10" s="75"/>
    </row>
    <row r="11" spans="1:12" s="74" customFormat="1" ht="18" customHeight="1" x14ac:dyDescent="0.2">
      <c r="A11" s="96">
        <f t="shared" si="2"/>
        <v>43926</v>
      </c>
      <c r="B11" s="97">
        <f t="shared" si="0"/>
        <v>43926</v>
      </c>
      <c r="C11" s="98"/>
      <c r="D11" s="99"/>
      <c r="E11" s="99"/>
      <c r="F11" s="99"/>
      <c r="G11" s="99"/>
      <c r="H11" s="99">
        <v>0.83333333333333337</v>
      </c>
      <c r="I11" s="99">
        <v>1</v>
      </c>
      <c r="J11" s="100">
        <f>(G11-F11)+(E11-D11)+(I11-H11)</f>
        <v>0.16666666666666663</v>
      </c>
      <c r="K11" s="75"/>
    </row>
    <row r="12" spans="1:12" s="74" customFormat="1" ht="18" customHeight="1" x14ac:dyDescent="0.2">
      <c r="A12" s="87">
        <f>1+A11</f>
        <v>43927</v>
      </c>
      <c r="B12" s="86">
        <f t="shared" si="0"/>
        <v>43927</v>
      </c>
      <c r="C12" s="66"/>
      <c r="D12" s="71">
        <v>0</v>
      </c>
      <c r="E12" s="71">
        <v>0.25</v>
      </c>
      <c r="F12" s="71"/>
      <c r="G12" s="71"/>
      <c r="H12" s="71"/>
      <c r="I12" s="71"/>
      <c r="J12" s="68">
        <f t="shared" ref="J12" si="3">(G12-F12)+(E12-D12)+(I12-H12)</f>
        <v>0.25</v>
      </c>
      <c r="K12" s="75"/>
    </row>
    <row r="13" spans="1:12" s="74" customFormat="1" ht="18" customHeight="1" thickBot="1" x14ac:dyDescent="0.25">
      <c r="A13" s="77"/>
      <c r="B13" s="78"/>
      <c r="C13" s="78"/>
      <c r="D13" s="78"/>
      <c r="E13" s="79"/>
      <c r="F13" s="80"/>
      <c r="G13" s="81" t="s">
        <v>26</v>
      </c>
      <c r="H13" s="81"/>
      <c r="I13" s="78"/>
      <c r="J13" s="82">
        <f>SUM(J6:J12)</f>
        <v>1.5625</v>
      </c>
      <c r="K13" s="83"/>
    </row>
    <row r="14" spans="1:12" ht="13.5" thickTop="1" x14ac:dyDescent="0.2"/>
    <row r="16" spans="1:12" x14ac:dyDescent="0.2">
      <c r="A16" s="84" t="s">
        <v>52</v>
      </c>
    </row>
    <row r="18" spans="1:13" x14ac:dyDescent="0.2">
      <c r="A18" s="72" t="s">
        <v>53</v>
      </c>
    </row>
    <row r="20" spans="1:13" x14ac:dyDescent="0.2">
      <c r="A20" s="72" t="s">
        <v>54</v>
      </c>
      <c r="J20" s="85"/>
      <c r="K20" s="85"/>
      <c r="L20" s="85"/>
      <c r="M20" s="85"/>
    </row>
    <row r="21" spans="1:13" x14ac:dyDescent="0.2">
      <c r="J21" s="85"/>
      <c r="K21" s="85"/>
      <c r="L21" s="85"/>
      <c r="M21" s="85"/>
    </row>
    <row r="22" spans="1:13" x14ac:dyDescent="0.2">
      <c r="A22" s="72" t="s">
        <v>55</v>
      </c>
      <c r="J22" s="85"/>
      <c r="K22" s="85"/>
      <c r="L22" s="85"/>
      <c r="M22" s="85"/>
    </row>
    <row r="23" spans="1:13" x14ac:dyDescent="0.2">
      <c r="J23" s="85"/>
      <c r="K23" s="85"/>
      <c r="L23" s="85"/>
      <c r="M23" s="85"/>
    </row>
    <row r="24" spans="1:13" ht="30.6" customHeight="1" x14ac:dyDescent="0.2">
      <c r="A24" s="237" t="s">
        <v>56</v>
      </c>
      <c r="B24" s="237"/>
      <c r="C24" s="237"/>
      <c r="D24" s="237"/>
      <c r="E24" s="237"/>
      <c r="F24" s="237"/>
      <c r="G24" s="237"/>
      <c r="H24" s="237"/>
      <c r="I24" s="237"/>
      <c r="J24" s="237"/>
      <c r="K24" s="85"/>
    </row>
    <row r="25" spans="1:13" x14ac:dyDescent="0.2">
      <c r="J25" s="85"/>
      <c r="K25" s="85"/>
      <c r="L25" s="85"/>
      <c r="M25" s="85"/>
    </row>
    <row r="26" spans="1:13" x14ac:dyDescent="0.2">
      <c r="A26" s="72" t="s">
        <v>57</v>
      </c>
    </row>
    <row r="28" spans="1:13" x14ac:dyDescent="0.2">
      <c r="A28" s="72" t="s">
        <v>58</v>
      </c>
      <c r="K28" s="85"/>
    </row>
    <row r="30" spans="1:13" x14ac:dyDescent="0.2">
      <c r="A30" s="72" t="s">
        <v>282</v>
      </c>
    </row>
    <row r="31" spans="1:13" x14ac:dyDescent="0.2">
      <c r="A31" s="72" t="s">
        <v>281</v>
      </c>
    </row>
    <row r="33" spans="1:13" x14ac:dyDescent="0.2">
      <c r="A33" s="72" t="s">
        <v>59</v>
      </c>
    </row>
    <row r="35" spans="1:13" ht="29.45" customHeight="1" x14ac:dyDescent="0.2">
      <c r="A35" s="237" t="s">
        <v>60</v>
      </c>
      <c r="B35" s="237"/>
      <c r="C35" s="237"/>
      <c r="D35" s="237"/>
      <c r="E35" s="237"/>
      <c r="F35" s="237"/>
      <c r="G35" s="237"/>
      <c r="H35" s="237"/>
      <c r="I35" s="237"/>
      <c r="J35" s="237"/>
    </row>
    <row r="37" spans="1:13" ht="29.45" customHeight="1" x14ac:dyDescent="0.2">
      <c r="A37" s="237" t="s">
        <v>61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3" x14ac:dyDescent="0.2">
      <c r="J38" s="85"/>
      <c r="K38" s="85"/>
      <c r="L38" s="85"/>
      <c r="M38" s="85"/>
    </row>
    <row r="39" spans="1:13" x14ac:dyDescent="0.2">
      <c r="A39" s="72" t="s">
        <v>62</v>
      </c>
      <c r="J39" s="85"/>
      <c r="K39" s="85"/>
      <c r="L39" s="85"/>
      <c r="M39" s="85"/>
    </row>
    <row r="42" spans="1:13" x14ac:dyDescent="0.2">
      <c r="A42" s="84" t="s">
        <v>63</v>
      </c>
    </row>
    <row r="43" spans="1:13" x14ac:dyDescent="0.2">
      <c r="A43" s="84"/>
    </row>
    <row r="44" spans="1:13" x14ac:dyDescent="0.2">
      <c r="A44" s="72" t="s">
        <v>64</v>
      </c>
    </row>
    <row r="46" spans="1:13" ht="29.45" customHeight="1" x14ac:dyDescent="0.2">
      <c r="A46" s="237" t="s">
        <v>65</v>
      </c>
      <c r="B46" s="237"/>
      <c r="C46" s="237"/>
      <c r="D46" s="237"/>
      <c r="E46" s="237"/>
      <c r="F46" s="237"/>
      <c r="G46" s="237"/>
      <c r="H46" s="237"/>
      <c r="I46" s="237"/>
      <c r="J46" s="237"/>
    </row>
    <row r="48" spans="1:13" x14ac:dyDescent="0.2">
      <c r="A48" s="72" t="s">
        <v>66</v>
      </c>
      <c r="K48" s="85"/>
    </row>
    <row r="49" spans="1:1" x14ac:dyDescent="0.2">
      <c r="A49" s="104" t="s">
        <v>67</v>
      </c>
    </row>
    <row r="51" spans="1:1" x14ac:dyDescent="0.2">
      <c r="A51" s="84" t="s">
        <v>68</v>
      </c>
    </row>
    <row r="53" spans="1:1" x14ac:dyDescent="0.2">
      <c r="A53" s="72" t="s">
        <v>69</v>
      </c>
    </row>
    <row r="54" spans="1:1" x14ac:dyDescent="0.2">
      <c r="A54" s="72" t="s">
        <v>70</v>
      </c>
    </row>
  </sheetData>
  <sheetProtection password="EB11" sheet="1" objects="1" scenarios="1" selectLockedCells="1"/>
  <mergeCells count="4">
    <mergeCell ref="A35:J35"/>
    <mergeCell ref="A37:J37"/>
    <mergeCell ref="A46:J46"/>
    <mergeCell ref="A24:J24"/>
  </mergeCells>
  <hyperlinks>
    <hyperlink ref="A49" r:id="rId1" xr:uid="{3ABC7B64-5A2C-465C-8947-208ED38F3E38}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16036-BABA-4C4D-924C-95E8E166E59A}">
  <sheetPr>
    <pageSetUpPr fitToPage="1"/>
  </sheetPr>
  <dimension ref="A1:AH62"/>
  <sheetViews>
    <sheetView showGridLines="0" zoomScaleNormal="100" workbookViewId="0">
      <selection activeCell="D11" sqref="D11"/>
    </sheetView>
  </sheetViews>
  <sheetFormatPr defaultColWidth="9.140625" defaultRowHeight="12.75" x14ac:dyDescent="0.2"/>
  <cols>
    <col min="1" max="1" width="7.7109375" style="145" customWidth="1"/>
    <col min="2" max="2" width="8.5703125" style="145" customWidth="1"/>
    <col min="3" max="3" width="14.7109375" style="145" customWidth="1"/>
    <col min="4" max="4" width="40.7109375" style="153" customWidth="1"/>
    <col min="5" max="9" width="8.5703125" style="145" customWidth="1"/>
    <col min="10" max="11" width="10.5703125" style="145" customWidth="1"/>
    <col min="12" max="12" width="5" style="145" customWidth="1"/>
    <col min="13" max="13" width="6.140625" style="145" customWidth="1"/>
    <col min="14" max="14" width="5.5703125" style="145" customWidth="1"/>
    <col min="15" max="15" width="8.42578125" style="145" customWidth="1"/>
    <col min="16" max="17" width="8.85546875" style="145" customWidth="1"/>
    <col min="18" max="18" width="10.42578125" style="145" bestFit="1" customWidth="1"/>
    <col min="19" max="19" width="8.85546875" style="145" customWidth="1"/>
    <col min="20" max="20" width="11.42578125" style="145" customWidth="1"/>
    <col min="21" max="21" width="8.85546875" style="145" customWidth="1"/>
    <col min="22" max="22" width="8.140625" style="145" customWidth="1"/>
    <col min="23" max="23" width="2.85546875" style="145" customWidth="1"/>
    <col min="24" max="24" width="2.42578125" style="145" customWidth="1"/>
    <col min="25" max="28" width="9.140625" style="145"/>
    <col min="29" max="29" width="28.140625" style="145" customWidth="1"/>
    <col min="30" max="16384" width="9.140625" style="145"/>
  </cols>
  <sheetData>
    <row r="1" spans="1:24" ht="21" x14ac:dyDescent="0.35">
      <c r="A1" s="221" t="s">
        <v>0</v>
      </c>
      <c r="B1" s="149"/>
      <c r="C1" s="149"/>
      <c r="D1" s="221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</row>
    <row r="2" spans="1:24" s="106" customFormat="1" ht="24.95" customHeight="1" x14ac:dyDescent="0.35">
      <c r="A2" s="107" t="s">
        <v>1</v>
      </c>
      <c r="B2" s="105"/>
      <c r="C2" s="105"/>
      <c r="D2" s="222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24" s="106" customFormat="1" ht="15.75" x14ac:dyDescent="0.25">
      <c r="A3" s="107"/>
      <c r="B3" s="150" t="s">
        <v>2</v>
      </c>
      <c r="C3" s="239"/>
      <c r="D3" s="239"/>
      <c r="E3" s="239"/>
      <c r="F3" s="239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51" t="s">
        <v>71</v>
      </c>
      <c r="R3" s="148" t="s">
        <v>46</v>
      </c>
    </row>
    <row r="4" spans="1:24" s="106" customFormat="1" x14ac:dyDescent="0.2">
      <c r="C4" s="109"/>
      <c r="D4" s="223"/>
      <c r="E4" s="109"/>
      <c r="F4" s="109"/>
      <c r="G4" s="109"/>
      <c r="H4" s="109"/>
    </row>
    <row r="5" spans="1:24" s="106" customFormat="1" x14ac:dyDescent="0.2">
      <c r="B5" s="145" t="s">
        <v>72</v>
      </c>
      <c r="C5" s="240"/>
      <c r="D5" s="240"/>
      <c r="E5" s="240"/>
      <c r="F5" s="240"/>
      <c r="G5" s="240"/>
      <c r="H5" s="109"/>
    </row>
    <row r="6" spans="1:24" s="106" customFormat="1" ht="15.75" x14ac:dyDescent="0.25">
      <c r="A6" s="110"/>
      <c r="C6" s="241"/>
      <c r="D6" s="241"/>
      <c r="E6" s="241"/>
      <c r="F6" s="241"/>
      <c r="G6" s="241"/>
      <c r="H6" s="109"/>
      <c r="I6" s="145" t="s">
        <v>73</v>
      </c>
      <c r="J6" s="147"/>
      <c r="K6" s="108"/>
      <c r="L6" s="108"/>
      <c r="M6" s="110"/>
      <c r="N6" s="111"/>
      <c r="O6" s="111"/>
      <c r="P6" s="108"/>
      <c r="Q6" s="145"/>
      <c r="R6" s="150" t="s">
        <v>8</v>
      </c>
      <c r="T6" s="154" t="s">
        <v>74</v>
      </c>
      <c r="U6" s="108"/>
      <c r="V6" s="112"/>
    </row>
    <row r="7" spans="1:24" ht="13.5" thickBot="1" x14ac:dyDescent="0.25">
      <c r="H7" s="152"/>
    </row>
    <row r="8" spans="1:24" ht="15" customHeight="1" thickTop="1" x14ac:dyDescent="0.2">
      <c r="A8" s="155" t="s">
        <v>45</v>
      </c>
      <c r="B8" s="156"/>
      <c r="C8" s="157" t="s">
        <v>13</v>
      </c>
      <c r="D8" s="224" t="s">
        <v>13</v>
      </c>
      <c r="E8" s="158" t="s">
        <v>278</v>
      </c>
      <c r="F8" s="159"/>
      <c r="G8" s="158" t="s">
        <v>279</v>
      </c>
      <c r="H8" s="159"/>
      <c r="I8" s="158" t="s">
        <v>280</v>
      </c>
      <c r="J8" s="158"/>
      <c r="K8" s="160" t="s">
        <v>16</v>
      </c>
      <c r="L8" s="161"/>
      <c r="M8" s="162"/>
      <c r="N8" s="163"/>
      <c r="O8" s="164"/>
      <c r="P8" s="163"/>
      <c r="Q8" s="163"/>
      <c r="R8" s="163"/>
      <c r="S8" s="163"/>
      <c r="T8" s="163"/>
      <c r="U8" s="163"/>
      <c r="V8" s="164"/>
      <c r="W8" s="165"/>
    </row>
    <row r="9" spans="1:24" ht="15" customHeight="1" thickBot="1" x14ac:dyDescent="0.25">
      <c r="A9" s="166" t="str">
        <f>$R$3</f>
        <v>APRIL</v>
      </c>
      <c r="B9" s="167"/>
      <c r="C9" s="168" t="s">
        <v>17</v>
      </c>
      <c r="D9" s="215" t="s">
        <v>283</v>
      </c>
      <c r="E9" s="168" t="s">
        <v>18</v>
      </c>
      <c r="F9" s="168" t="s">
        <v>19</v>
      </c>
      <c r="G9" s="168" t="s">
        <v>18</v>
      </c>
      <c r="H9" s="168" t="s">
        <v>19</v>
      </c>
      <c r="I9" s="168" t="s">
        <v>47</v>
      </c>
      <c r="J9" s="168" t="s">
        <v>48</v>
      </c>
      <c r="K9" s="169" t="s">
        <v>20</v>
      </c>
      <c r="L9" s="161"/>
      <c r="M9" s="170"/>
      <c r="N9" s="171"/>
      <c r="O9" s="171"/>
      <c r="P9" s="172"/>
      <c r="Q9" s="172"/>
      <c r="R9" s="172"/>
      <c r="S9" s="172"/>
      <c r="T9" s="172"/>
      <c r="U9" s="172"/>
      <c r="V9" s="172"/>
      <c r="W9" s="173"/>
      <c r="X9" s="174"/>
    </row>
    <row r="10" spans="1:24" ht="15" customHeight="1" thickTop="1" x14ac:dyDescent="0.2">
      <c r="A10" s="134" t="s">
        <v>49</v>
      </c>
      <c r="B10" s="135" t="s">
        <v>50</v>
      </c>
      <c r="C10" s="115"/>
      <c r="D10" s="225"/>
      <c r="E10" s="175"/>
      <c r="F10" s="175"/>
      <c r="G10" s="175"/>
      <c r="H10" s="175"/>
      <c r="I10" s="175"/>
      <c r="J10" s="175"/>
      <c r="K10" s="176"/>
      <c r="L10" s="177"/>
      <c r="M10" s="178"/>
      <c r="N10" s="179"/>
      <c r="O10" s="180"/>
      <c r="P10" s="181"/>
      <c r="Q10" s="181"/>
      <c r="R10" s="181"/>
      <c r="S10" s="181"/>
      <c r="T10" s="181"/>
      <c r="U10" s="181"/>
      <c r="V10" s="182"/>
      <c r="W10" s="183"/>
    </row>
    <row r="11" spans="1:24" ht="15" customHeight="1" x14ac:dyDescent="0.2">
      <c r="A11" s="136">
        <v>43922</v>
      </c>
      <c r="B11" s="137">
        <f>A11</f>
        <v>43922</v>
      </c>
      <c r="C11" s="118"/>
      <c r="D11" s="226"/>
      <c r="E11" s="119"/>
      <c r="F11" s="119"/>
      <c r="G11" s="119"/>
      <c r="H11" s="119"/>
      <c r="I11" s="119"/>
      <c r="J11" s="119"/>
      <c r="K11" s="142">
        <f>(H11-G11)+(F11-E11)+(J11-I11)</f>
        <v>0</v>
      </c>
      <c r="L11" s="177"/>
      <c r="M11" s="184"/>
      <c r="N11" s="185"/>
      <c r="O11" s="180"/>
      <c r="P11" s="181"/>
      <c r="Q11" s="181"/>
      <c r="R11" s="181"/>
      <c r="S11" s="181"/>
      <c r="T11" s="181"/>
      <c r="U11" s="181"/>
      <c r="V11" s="182"/>
      <c r="W11" s="183"/>
      <c r="X11" s="186"/>
    </row>
    <row r="12" spans="1:24" ht="15" customHeight="1" x14ac:dyDescent="0.2">
      <c r="A12" s="136">
        <f>A11+1</f>
        <v>43923</v>
      </c>
      <c r="B12" s="137">
        <f t="shared" ref="B12:B22" si="0">A12</f>
        <v>43923</v>
      </c>
      <c r="C12" s="118"/>
      <c r="D12" s="226"/>
      <c r="E12" s="119"/>
      <c r="F12" s="119"/>
      <c r="G12" s="119"/>
      <c r="H12" s="119"/>
      <c r="I12" s="119"/>
      <c r="J12" s="119"/>
      <c r="K12" s="142">
        <f t="shared" ref="K12:K40" si="1">(H12-G12)+(F12-E12)+(J12-I12)</f>
        <v>0</v>
      </c>
      <c r="L12" s="177"/>
      <c r="M12" s="184"/>
      <c r="N12" s="185"/>
      <c r="O12" s="180"/>
      <c r="P12" s="181"/>
      <c r="Q12" s="181"/>
      <c r="R12" s="181"/>
      <c r="S12" s="181"/>
      <c r="T12" s="181"/>
      <c r="U12" s="181"/>
      <c r="V12" s="182"/>
      <c r="W12" s="183"/>
      <c r="X12" s="186"/>
    </row>
    <row r="13" spans="1:24" ht="15" customHeight="1" x14ac:dyDescent="0.2">
      <c r="A13" s="136">
        <f>1+A12</f>
        <v>43924</v>
      </c>
      <c r="B13" s="137">
        <f t="shared" si="0"/>
        <v>43924</v>
      </c>
      <c r="C13" s="118"/>
      <c r="D13" s="226"/>
      <c r="E13" s="119"/>
      <c r="F13" s="119"/>
      <c r="G13" s="119"/>
      <c r="H13" s="119"/>
      <c r="I13" s="119"/>
      <c r="J13" s="119"/>
      <c r="K13" s="142">
        <f t="shared" si="1"/>
        <v>0</v>
      </c>
      <c r="L13" s="177"/>
      <c r="M13" s="184"/>
      <c r="N13" s="185"/>
      <c r="O13" s="180"/>
      <c r="P13" s="181"/>
      <c r="Q13" s="181"/>
      <c r="R13" s="181"/>
      <c r="S13" s="181"/>
      <c r="T13" s="181"/>
      <c r="U13" s="181"/>
      <c r="V13" s="182"/>
      <c r="W13" s="183"/>
      <c r="X13" s="186"/>
    </row>
    <row r="14" spans="1:24" ht="15" customHeight="1" x14ac:dyDescent="0.2">
      <c r="A14" s="138">
        <f t="shared" ref="A14:A22" si="2">1+A13</f>
        <v>43925</v>
      </c>
      <c r="B14" s="139">
        <f t="shared" si="0"/>
        <v>43925</v>
      </c>
      <c r="C14" s="120"/>
      <c r="D14" s="227"/>
      <c r="E14" s="121"/>
      <c r="F14" s="121"/>
      <c r="G14" s="121"/>
      <c r="H14" s="121"/>
      <c r="I14" s="121"/>
      <c r="J14" s="121"/>
      <c r="K14" s="143">
        <f t="shared" si="1"/>
        <v>0</v>
      </c>
      <c r="L14" s="177"/>
      <c r="M14" s="184"/>
      <c r="N14" s="185"/>
      <c r="O14" s="180"/>
      <c r="P14" s="181"/>
      <c r="Q14" s="181"/>
      <c r="R14" s="181"/>
      <c r="S14" s="181"/>
      <c r="T14" s="181"/>
      <c r="U14" s="181"/>
      <c r="V14" s="182"/>
      <c r="W14" s="183"/>
    </row>
    <row r="15" spans="1:24" ht="15" customHeight="1" x14ac:dyDescent="0.2">
      <c r="A15" s="138">
        <f t="shared" si="2"/>
        <v>43926</v>
      </c>
      <c r="B15" s="139">
        <f t="shared" si="0"/>
        <v>43926</v>
      </c>
      <c r="C15" s="120"/>
      <c r="D15" s="227"/>
      <c r="E15" s="121"/>
      <c r="F15" s="121"/>
      <c r="G15" s="121"/>
      <c r="H15" s="121"/>
      <c r="I15" s="121"/>
      <c r="J15" s="121"/>
      <c r="K15" s="143">
        <f t="shared" si="1"/>
        <v>0</v>
      </c>
      <c r="L15" s="177"/>
      <c r="M15" s="184"/>
      <c r="N15" s="185"/>
      <c r="O15" s="180"/>
      <c r="P15" s="181"/>
      <c r="Q15" s="181"/>
      <c r="R15" s="181"/>
      <c r="S15" s="181"/>
      <c r="T15" s="181"/>
      <c r="U15" s="181"/>
      <c r="V15" s="182"/>
      <c r="W15" s="183"/>
    </row>
    <row r="16" spans="1:24" ht="15" customHeight="1" x14ac:dyDescent="0.2">
      <c r="A16" s="136">
        <f t="shared" si="2"/>
        <v>43927</v>
      </c>
      <c r="B16" s="137">
        <f t="shared" si="0"/>
        <v>43927</v>
      </c>
      <c r="C16" s="118"/>
      <c r="D16" s="226"/>
      <c r="E16" s="119"/>
      <c r="F16" s="119"/>
      <c r="G16" s="119"/>
      <c r="H16" s="119"/>
      <c r="I16" s="119"/>
      <c r="J16" s="119"/>
      <c r="K16" s="142">
        <f t="shared" si="1"/>
        <v>0</v>
      </c>
      <c r="L16" s="177"/>
      <c r="M16" s="184"/>
      <c r="N16" s="185"/>
      <c r="O16" s="180"/>
      <c r="P16" s="181"/>
      <c r="Q16" s="181"/>
      <c r="R16" s="181"/>
      <c r="S16" s="181"/>
      <c r="T16" s="181"/>
      <c r="U16" s="181"/>
      <c r="V16" s="182"/>
      <c r="W16" s="183"/>
    </row>
    <row r="17" spans="1:34" ht="15" customHeight="1" x14ac:dyDescent="0.2">
      <c r="A17" s="136">
        <f t="shared" si="2"/>
        <v>43928</v>
      </c>
      <c r="B17" s="137">
        <f t="shared" si="0"/>
        <v>43928</v>
      </c>
      <c r="C17" s="118"/>
      <c r="D17" s="226"/>
      <c r="E17" s="119"/>
      <c r="F17" s="119"/>
      <c r="G17" s="119"/>
      <c r="H17" s="119"/>
      <c r="I17" s="119"/>
      <c r="J17" s="119"/>
      <c r="K17" s="142">
        <f t="shared" si="1"/>
        <v>0</v>
      </c>
      <c r="L17" s="177"/>
      <c r="M17" s="178"/>
      <c r="N17" s="179"/>
      <c r="O17" s="180"/>
      <c r="P17" s="181"/>
      <c r="Q17" s="181"/>
      <c r="R17" s="181"/>
      <c r="S17" s="181"/>
      <c r="T17" s="181"/>
      <c r="U17" s="181"/>
      <c r="V17" s="182"/>
      <c r="W17" s="183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</row>
    <row r="18" spans="1:34" ht="15" customHeight="1" x14ac:dyDescent="0.2">
      <c r="A18" s="136">
        <f t="shared" si="2"/>
        <v>43929</v>
      </c>
      <c r="B18" s="137">
        <f t="shared" si="0"/>
        <v>43929</v>
      </c>
      <c r="C18" s="118"/>
      <c r="D18" s="226"/>
      <c r="E18" s="119"/>
      <c r="F18" s="119"/>
      <c r="G18" s="119"/>
      <c r="H18" s="119"/>
      <c r="I18" s="119"/>
      <c r="J18" s="119"/>
      <c r="K18" s="142">
        <f t="shared" si="1"/>
        <v>0</v>
      </c>
      <c r="L18" s="177"/>
      <c r="M18" s="178"/>
      <c r="N18" s="179"/>
      <c r="O18" s="180"/>
      <c r="P18" s="181"/>
      <c r="Q18" s="181"/>
      <c r="R18" s="181"/>
      <c r="S18" s="181"/>
      <c r="T18" s="181"/>
      <c r="U18" s="181"/>
      <c r="V18" s="182"/>
      <c r="W18" s="183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</row>
    <row r="19" spans="1:34" ht="15" customHeight="1" x14ac:dyDescent="0.2">
      <c r="A19" s="136">
        <f t="shared" si="2"/>
        <v>43930</v>
      </c>
      <c r="B19" s="137">
        <f t="shared" si="0"/>
        <v>43930</v>
      </c>
      <c r="C19" s="118"/>
      <c r="D19" s="226"/>
      <c r="E19" s="119"/>
      <c r="F19" s="119"/>
      <c r="G19" s="119"/>
      <c r="H19" s="119"/>
      <c r="I19" s="119"/>
      <c r="J19" s="119"/>
      <c r="K19" s="142">
        <f t="shared" si="1"/>
        <v>0</v>
      </c>
      <c r="L19" s="177"/>
      <c r="M19" s="178"/>
      <c r="N19" s="188"/>
      <c r="O19" s="188"/>
      <c r="P19" s="188"/>
      <c r="Q19" s="188"/>
      <c r="R19" s="188"/>
      <c r="S19" s="188"/>
      <c r="T19" s="188"/>
      <c r="U19" s="188"/>
      <c r="V19" s="188"/>
      <c r="W19" s="183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</row>
    <row r="20" spans="1:34" ht="15" customHeight="1" x14ac:dyDescent="0.2">
      <c r="A20" s="136">
        <f t="shared" si="2"/>
        <v>43931</v>
      </c>
      <c r="B20" s="137">
        <f t="shared" si="0"/>
        <v>43931</v>
      </c>
      <c r="C20" s="118"/>
      <c r="D20" s="226"/>
      <c r="E20" s="119"/>
      <c r="F20" s="119"/>
      <c r="G20" s="119"/>
      <c r="H20" s="119"/>
      <c r="I20" s="119"/>
      <c r="J20" s="119"/>
      <c r="K20" s="142">
        <f t="shared" si="1"/>
        <v>0</v>
      </c>
      <c r="L20" s="177"/>
      <c r="M20" s="178"/>
      <c r="N20" s="188"/>
      <c r="O20" s="188"/>
      <c r="P20" s="188"/>
      <c r="Q20" s="188"/>
      <c r="R20" s="188"/>
      <c r="S20" s="188"/>
      <c r="T20" s="188"/>
      <c r="U20" s="188"/>
      <c r="V20" s="188"/>
      <c r="W20" s="183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</row>
    <row r="21" spans="1:34" ht="15" customHeight="1" x14ac:dyDescent="0.2">
      <c r="A21" s="138">
        <f t="shared" si="2"/>
        <v>43932</v>
      </c>
      <c r="B21" s="139">
        <f t="shared" si="0"/>
        <v>43932</v>
      </c>
      <c r="C21" s="120"/>
      <c r="D21" s="227"/>
      <c r="E21" s="121"/>
      <c r="F21" s="121"/>
      <c r="G21" s="121"/>
      <c r="H21" s="121"/>
      <c r="I21" s="121"/>
      <c r="J21" s="121"/>
      <c r="K21" s="143">
        <f>(H21-G21)+(F21-E21)+(J21-I21)</f>
        <v>0</v>
      </c>
      <c r="L21" s="177"/>
      <c r="M21" s="178"/>
      <c r="N21" s="189" t="s">
        <v>75</v>
      </c>
      <c r="O21" s="124"/>
      <c r="P21" s="125"/>
      <c r="Q21" s="125"/>
      <c r="R21" s="122"/>
      <c r="S21" s="190" t="s">
        <v>28</v>
      </c>
      <c r="T21" s="125"/>
      <c r="U21" s="125"/>
      <c r="V21" s="126"/>
      <c r="W21" s="11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</row>
    <row r="22" spans="1:34" ht="15" customHeight="1" x14ac:dyDescent="0.2">
      <c r="A22" s="138">
        <f t="shared" si="2"/>
        <v>43933</v>
      </c>
      <c r="B22" s="139">
        <f t="shared" si="0"/>
        <v>43933</v>
      </c>
      <c r="C22" s="120"/>
      <c r="D22" s="227"/>
      <c r="E22" s="121"/>
      <c r="F22" s="121"/>
      <c r="G22" s="121"/>
      <c r="H22" s="121"/>
      <c r="I22" s="121"/>
      <c r="J22" s="121"/>
      <c r="K22" s="143">
        <f>(H22-G22)+(F22-E22)+(J22-I22)</f>
        <v>0</v>
      </c>
      <c r="L22" s="177"/>
      <c r="M22" s="116"/>
      <c r="N22" s="123"/>
      <c r="O22" s="123"/>
      <c r="P22" s="113"/>
      <c r="Q22" s="113"/>
      <c r="R22" s="113"/>
      <c r="S22" s="113"/>
      <c r="T22" s="113"/>
      <c r="U22" s="113"/>
      <c r="V22" s="122"/>
      <c r="W22" s="11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</row>
    <row r="23" spans="1:34" ht="15" customHeight="1" x14ac:dyDescent="0.2">
      <c r="A23" s="136">
        <f>1+A22</f>
        <v>43934</v>
      </c>
      <c r="B23" s="137">
        <f>A23</f>
        <v>43934</v>
      </c>
      <c r="C23" s="118"/>
      <c r="D23" s="226"/>
      <c r="E23" s="119"/>
      <c r="F23" s="119"/>
      <c r="G23" s="119"/>
      <c r="H23" s="119"/>
      <c r="I23" s="119"/>
      <c r="J23" s="119"/>
      <c r="K23" s="142">
        <f t="shared" si="1"/>
        <v>0</v>
      </c>
      <c r="L23" s="177"/>
      <c r="M23" s="178"/>
      <c r="N23" s="191" t="s">
        <v>76</v>
      </c>
      <c r="O23" s="192"/>
      <c r="P23" s="124"/>
      <c r="Q23" s="125"/>
      <c r="R23" s="125"/>
      <c r="S23" s="124"/>
      <c r="T23" s="125"/>
      <c r="U23" s="122"/>
      <c r="V23" s="122"/>
      <c r="W23" s="11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</row>
    <row r="24" spans="1:34" ht="15" customHeight="1" thickBot="1" x14ac:dyDescent="0.25">
      <c r="A24" s="136">
        <f t="shared" ref="A24:A40" si="3">1+A23</f>
        <v>43935</v>
      </c>
      <c r="B24" s="137">
        <f t="shared" ref="B24:B40" si="4">A24</f>
        <v>43935</v>
      </c>
      <c r="C24" s="118"/>
      <c r="D24" s="226"/>
      <c r="E24" s="119"/>
      <c r="F24" s="119"/>
      <c r="G24" s="119"/>
      <c r="H24" s="119"/>
      <c r="I24" s="119"/>
      <c r="J24" s="119"/>
      <c r="K24" s="142">
        <f t="shared" si="1"/>
        <v>0</v>
      </c>
      <c r="L24" s="193"/>
      <c r="M24" s="127"/>
      <c r="N24" s="128"/>
      <c r="O24" s="128"/>
      <c r="P24" s="128"/>
      <c r="Q24" s="129"/>
      <c r="R24" s="128"/>
      <c r="S24" s="129"/>
      <c r="T24" s="129"/>
      <c r="U24" s="128"/>
      <c r="V24" s="130"/>
      <c r="W24" s="131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</row>
    <row r="25" spans="1:34" ht="15" customHeight="1" x14ac:dyDescent="0.2">
      <c r="A25" s="136">
        <f t="shared" si="3"/>
        <v>43936</v>
      </c>
      <c r="B25" s="137">
        <f t="shared" si="4"/>
        <v>43936</v>
      </c>
      <c r="C25" s="118"/>
      <c r="D25" s="226"/>
      <c r="E25" s="119"/>
      <c r="F25" s="119"/>
      <c r="G25" s="119"/>
      <c r="H25" s="119"/>
      <c r="I25" s="119"/>
      <c r="J25" s="119"/>
      <c r="K25" s="142">
        <f t="shared" si="1"/>
        <v>0</v>
      </c>
      <c r="L25" s="193"/>
      <c r="M25" s="194" t="s">
        <v>77</v>
      </c>
      <c r="N25" s="171"/>
      <c r="O25" s="171"/>
      <c r="P25" s="171"/>
      <c r="Q25" s="189"/>
      <c r="R25" s="171"/>
      <c r="S25" s="189"/>
      <c r="T25" s="189"/>
      <c r="U25" s="171"/>
      <c r="V25" s="195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</row>
    <row r="26" spans="1:34" ht="15" customHeight="1" thickBot="1" x14ac:dyDescent="0.25">
      <c r="A26" s="136">
        <f t="shared" si="3"/>
        <v>43937</v>
      </c>
      <c r="B26" s="137">
        <f t="shared" si="4"/>
        <v>43937</v>
      </c>
      <c r="C26" s="118"/>
      <c r="D26" s="226"/>
      <c r="E26" s="119"/>
      <c r="F26" s="119"/>
      <c r="G26" s="119"/>
      <c r="H26" s="119"/>
      <c r="I26" s="119"/>
      <c r="J26" s="119"/>
      <c r="K26" s="142">
        <f t="shared" si="1"/>
        <v>0</v>
      </c>
      <c r="L26" s="193"/>
      <c r="M26" s="196" t="s">
        <v>78</v>
      </c>
      <c r="N26" s="171"/>
      <c r="O26" s="171"/>
      <c r="P26" s="171"/>
      <c r="Q26" s="189"/>
      <c r="R26" s="171"/>
      <c r="S26" s="189"/>
      <c r="T26" s="189"/>
      <c r="U26" s="171"/>
      <c r="V26" s="195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</row>
    <row r="27" spans="1:34" x14ac:dyDescent="0.2">
      <c r="A27" s="136">
        <f t="shared" si="3"/>
        <v>43938</v>
      </c>
      <c r="B27" s="137">
        <f t="shared" si="4"/>
        <v>43938</v>
      </c>
      <c r="C27" s="118"/>
      <c r="D27" s="226"/>
      <c r="E27" s="119"/>
      <c r="F27" s="119"/>
      <c r="G27" s="119"/>
      <c r="H27" s="119"/>
      <c r="I27" s="119"/>
      <c r="J27" s="119"/>
      <c r="K27" s="142">
        <f t="shared" si="1"/>
        <v>0</v>
      </c>
      <c r="L27" s="152"/>
      <c r="M27" s="197"/>
      <c r="N27" s="198"/>
      <c r="O27" s="198"/>
      <c r="P27" s="198"/>
      <c r="Q27" s="198"/>
      <c r="R27" s="198"/>
      <c r="S27" s="198"/>
      <c r="T27" s="198"/>
      <c r="U27" s="198"/>
      <c r="V27" s="198"/>
      <c r="W27" s="165"/>
      <c r="X27" s="199"/>
      <c r="AB27" s="187"/>
      <c r="AC27" s="187"/>
    </row>
    <row r="28" spans="1:34" ht="12.95" customHeight="1" x14ac:dyDescent="0.2">
      <c r="A28" s="138">
        <f t="shared" si="3"/>
        <v>43939</v>
      </c>
      <c r="B28" s="139">
        <f t="shared" si="4"/>
        <v>43939</v>
      </c>
      <c r="C28" s="120"/>
      <c r="D28" s="227"/>
      <c r="E28" s="121"/>
      <c r="F28" s="121"/>
      <c r="G28" s="121"/>
      <c r="H28" s="121"/>
      <c r="I28" s="121"/>
      <c r="J28" s="121"/>
      <c r="K28" s="143">
        <f t="shared" si="1"/>
        <v>0</v>
      </c>
      <c r="L28" s="161"/>
      <c r="M28" s="200" t="s">
        <v>79</v>
      </c>
      <c r="N28" s="188"/>
      <c r="O28" s="188"/>
      <c r="P28" s="188"/>
      <c r="Q28" s="188"/>
      <c r="R28" s="188"/>
      <c r="S28" s="188"/>
      <c r="T28" s="188"/>
      <c r="U28" s="188"/>
      <c r="V28" s="188"/>
      <c r="W28" s="173"/>
      <c r="X28" s="199"/>
      <c r="Y28" s="201"/>
      <c r="Z28" s="202"/>
      <c r="AA28" s="202"/>
      <c r="AB28" s="202"/>
      <c r="AC28" s="202"/>
      <c r="AD28" s="199"/>
      <c r="AE28" s="199"/>
      <c r="AF28" s="199"/>
      <c r="AG28" s="199"/>
      <c r="AH28" s="152"/>
    </row>
    <row r="29" spans="1:34" ht="15" customHeight="1" x14ac:dyDescent="0.2">
      <c r="A29" s="138">
        <f t="shared" si="3"/>
        <v>43940</v>
      </c>
      <c r="B29" s="139">
        <f t="shared" si="4"/>
        <v>43940</v>
      </c>
      <c r="C29" s="120"/>
      <c r="D29" s="227"/>
      <c r="E29" s="121"/>
      <c r="F29" s="121"/>
      <c r="G29" s="121"/>
      <c r="H29" s="121"/>
      <c r="I29" s="121"/>
      <c r="J29" s="121"/>
      <c r="K29" s="143">
        <f t="shared" si="1"/>
        <v>0</v>
      </c>
      <c r="L29" s="177"/>
      <c r="M29" s="203"/>
      <c r="N29" s="188"/>
      <c r="O29" s="188"/>
      <c r="P29" s="188"/>
      <c r="Q29" s="188"/>
      <c r="R29" s="188"/>
      <c r="S29" s="188"/>
      <c r="T29" s="188"/>
      <c r="U29" s="188"/>
      <c r="V29" s="188"/>
      <c r="W29" s="173"/>
      <c r="X29" s="199"/>
      <c r="Y29" s="152"/>
      <c r="Z29" s="152"/>
      <c r="AA29" s="152"/>
      <c r="AB29" s="152"/>
      <c r="AC29" s="152"/>
      <c r="AD29" s="199"/>
      <c r="AE29" s="199"/>
      <c r="AF29" s="199"/>
      <c r="AG29" s="199"/>
      <c r="AH29" s="152"/>
    </row>
    <row r="30" spans="1:34" ht="15" customHeight="1" x14ac:dyDescent="0.2">
      <c r="A30" s="136">
        <f t="shared" si="3"/>
        <v>43941</v>
      </c>
      <c r="B30" s="137">
        <f t="shared" si="4"/>
        <v>43941</v>
      </c>
      <c r="C30" s="118"/>
      <c r="D30" s="226"/>
      <c r="E30" s="119"/>
      <c r="F30" s="119"/>
      <c r="G30" s="119"/>
      <c r="H30" s="119"/>
      <c r="I30" s="119"/>
      <c r="J30" s="119"/>
      <c r="K30" s="142">
        <f t="shared" si="1"/>
        <v>0</v>
      </c>
      <c r="L30" s="177"/>
      <c r="M30" s="203"/>
      <c r="N30" s="188"/>
      <c r="O30" s="188"/>
      <c r="P30" s="188"/>
      <c r="Q30" s="188"/>
      <c r="R30" s="188"/>
      <c r="S30" s="188"/>
      <c r="T30" s="188"/>
      <c r="U30" s="188"/>
      <c r="V30" s="188"/>
      <c r="W30" s="173"/>
      <c r="X30" s="199"/>
      <c r="Y30" s="152"/>
      <c r="Z30" s="152"/>
      <c r="AA30" s="193"/>
      <c r="AB30" s="193"/>
      <c r="AC30" s="193"/>
      <c r="AD30" s="199"/>
      <c r="AE30" s="199"/>
      <c r="AF30" s="199"/>
      <c r="AG30" s="199"/>
      <c r="AH30" s="152"/>
    </row>
    <row r="31" spans="1:34" ht="15" customHeight="1" x14ac:dyDescent="0.2">
      <c r="A31" s="136">
        <f t="shared" si="3"/>
        <v>43942</v>
      </c>
      <c r="B31" s="137">
        <f t="shared" si="4"/>
        <v>43942</v>
      </c>
      <c r="C31" s="118"/>
      <c r="D31" s="226"/>
      <c r="E31" s="119"/>
      <c r="F31" s="119"/>
      <c r="G31" s="119"/>
      <c r="H31" s="119"/>
      <c r="I31" s="119"/>
      <c r="J31" s="119"/>
      <c r="K31" s="142">
        <f t="shared" si="1"/>
        <v>0</v>
      </c>
      <c r="L31" s="177"/>
      <c r="M31" s="203"/>
      <c r="N31" s="188"/>
      <c r="O31" s="188"/>
      <c r="P31" s="188"/>
      <c r="Q31" s="188"/>
      <c r="R31" s="188"/>
      <c r="S31" s="188"/>
      <c r="T31" s="188"/>
      <c r="U31" s="188"/>
      <c r="V31" s="188"/>
      <c r="W31" s="173"/>
      <c r="X31" s="199"/>
      <c r="Y31" s="152"/>
      <c r="Z31" s="152"/>
      <c r="AA31" s="152"/>
      <c r="AB31" s="152"/>
      <c r="AC31" s="152"/>
      <c r="AD31" s="199"/>
      <c r="AE31" s="199"/>
      <c r="AF31" s="199"/>
      <c r="AG31" s="199"/>
      <c r="AH31" s="152"/>
    </row>
    <row r="32" spans="1:34" ht="15" customHeight="1" x14ac:dyDescent="0.2">
      <c r="A32" s="136">
        <f t="shared" si="3"/>
        <v>43943</v>
      </c>
      <c r="B32" s="137">
        <f t="shared" si="4"/>
        <v>43943</v>
      </c>
      <c r="C32" s="118"/>
      <c r="D32" s="226"/>
      <c r="E32" s="119"/>
      <c r="F32" s="119"/>
      <c r="G32" s="119"/>
      <c r="H32" s="119"/>
      <c r="I32" s="119"/>
      <c r="J32" s="119"/>
      <c r="K32" s="142">
        <f t="shared" si="1"/>
        <v>0</v>
      </c>
      <c r="L32" s="177"/>
      <c r="M32" s="203"/>
      <c r="N32" s="188"/>
      <c r="O32" s="188"/>
      <c r="P32" s="188"/>
      <c r="Q32" s="188"/>
      <c r="R32" s="188"/>
      <c r="S32" s="188"/>
      <c r="T32" s="188"/>
      <c r="U32" s="188"/>
      <c r="V32" s="188"/>
      <c r="W32" s="173"/>
      <c r="X32" s="199"/>
      <c r="Y32" s="202"/>
      <c r="Z32" s="202"/>
      <c r="AA32" s="202"/>
      <c r="AB32" s="202"/>
      <c r="AC32" s="202"/>
      <c r="AD32" s="199"/>
      <c r="AE32" s="199"/>
      <c r="AF32" s="199"/>
      <c r="AG32" s="199"/>
      <c r="AH32" s="152"/>
    </row>
    <row r="33" spans="1:34" ht="15" customHeight="1" x14ac:dyDescent="0.2">
      <c r="A33" s="136">
        <f t="shared" si="3"/>
        <v>43944</v>
      </c>
      <c r="B33" s="137">
        <f t="shared" si="4"/>
        <v>43944</v>
      </c>
      <c r="C33" s="118"/>
      <c r="D33" s="226"/>
      <c r="E33" s="119"/>
      <c r="F33" s="119"/>
      <c r="G33" s="119"/>
      <c r="H33" s="119"/>
      <c r="I33" s="119"/>
      <c r="J33" s="119"/>
      <c r="K33" s="142">
        <f t="shared" si="1"/>
        <v>0</v>
      </c>
      <c r="L33" s="177"/>
      <c r="M33" s="203"/>
      <c r="N33" s="188"/>
      <c r="O33" s="188"/>
      <c r="P33" s="188"/>
      <c r="Q33" s="188"/>
      <c r="R33" s="188"/>
      <c r="S33" s="188"/>
      <c r="T33" s="188"/>
      <c r="U33" s="188"/>
      <c r="V33" s="188"/>
      <c r="W33" s="173"/>
      <c r="X33" s="199"/>
      <c r="Y33" s="152"/>
      <c r="Z33" s="152"/>
      <c r="AA33" s="152"/>
      <c r="AB33" s="152"/>
      <c r="AC33" s="152"/>
      <c r="AD33" s="199"/>
      <c r="AE33" s="199"/>
      <c r="AF33" s="199"/>
      <c r="AG33" s="199"/>
      <c r="AH33" s="152"/>
    </row>
    <row r="34" spans="1:34" ht="15" customHeight="1" x14ac:dyDescent="0.2">
      <c r="A34" s="136">
        <f t="shared" si="3"/>
        <v>43945</v>
      </c>
      <c r="B34" s="137">
        <f t="shared" si="4"/>
        <v>43945</v>
      </c>
      <c r="C34" s="118"/>
      <c r="D34" s="226"/>
      <c r="E34" s="119"/>
      <c r="F34" s="119"/>
      <c r="G34" s="119"/>
      <c r="H34" s="119"/>
      <c r="I34" s="119"/>
      <c r="J34" s="119"/>
      <c r="K34" s="142">
        <f t="shared" si="1"/>
        <v>0</v>
      </c>
      <c r="L34" s="177"/>
      <c r="M34" s="203"/>
      <c r="N34" s="188"/>
      <c r="O34" s="188"/>
      <c r="P34" s="188"/>
      <c r="Q34" s="188"/>
      <c r="R34" s="188"/>
      <c r="S34" s="188"/>
      <c r="T34" s="188"/>
      <c r="U34" s="188"/>
      <c r="V34" s="188"/>
      <c r="W34" s="173"/>
      <c r="X34" s="199"/>
      <c r="Y34" s="152"/>
      <c r="Z34" s="152"/>
      <c r="AA34" s="152"/>
      <c r="AB34" s="152"/>
      <c r="AC34" s="152"/>
      <c r="AD34" s="199"/>
      <c r="AE34" s="199"/>
      <c r="AF34" s="199"/>
      <c r="AG34" s="199"/>
      <c r="AH34" s="152"/>
    </row>
    <row r="35" spans="1:34" ht="15" customHeight="1" x14ac:dyDescent="0.2">
      <c r="A35" s="138">
        <f t="shared" si="3"/>
        <v>43946</v>
      </c>
      <c r="B35" s="139">
        <f t="shared" si="4"/>
        <v>43946</v>
      </c>
      <c r="C35" s="120"/>
      <c r="D35" s="227"/>
      <c r="E35" s="121"/>
      <c r="F35" s="121"/>
      <c r="G35" s="121"/>
      <c r="H35" s="121"/>
      <c r="I35" s="121"/>
      <c r="J35" s="121"/>
      <c r="K35" s="143">
        <f t="shared" si="1"/>
        <v>0</v>
      </c>
      <c r="L35" s="177"/>
      <c r="M35" s="203"/>
      <c r="N35" s="188"/>
      <c r="O35" s="188"/>
      <c r="P35" s="188"/>
      <c r="Q35" s="188"/>
      <c r="R35" s="188"/>
      <c r="S35" s="188"/>
      <c r="T35" s="188"/>
      <c r="U35" s="188"/>
      <c r="V35" s="188"/>
      <c r="W35" s="173"/>
      <c r="X35" s="199"/>
      <c r="Y35" s="152"/>
      <c r="Z35" s="152"/>
      <c r="AA35" s="152"/>
      <c r="AB35" s="152"/>
      <c r="AC35" s="152"/>
      <c r="AD35" s="199"/>
      <c r="AE35" s="199"/>
      <c r="AF35" s="199"/>
      <c r="AG35" s="199"/>
      <c r="AH35" s="152"/>
    </row>
    <row r="36" spans="1:34" ht="15" customHeight="1" x14ac:dyDescent="0.2">
      <c r="A36" s="138">
        <f t="shared" si="3"/>
        <v>43947</v>
      </c>
      <c r="B36" s="139">
        <f t="shared" si="4"/>
        <v>43947</v>
      </c>
      <c r="C36" s="120"/>
      <c r="D36" s="227"/>
      <c r="E36" s="121"/>
      <c r="F36" s="121"/>
      <c r="G36" s="121"/>
      <c r="H36" s="121"/>
      <c r="I36" s="121"/>
      <c r="J36" s="121"/>
      <c r="K36" s="143">
        <f t="shared" si="1"/>
        <v>0</v>
      </c>
      <c r="L36" s="177"/>
      <c r="M36" s="203"/>
      <c r="N36" s="188"/>
      <c r="O36" s="188"/>
      <c r="P36" s="188"/>
      <c r="Q36" s="188"/>
      <c r="R36" s="188"/>
      <c r="S36" s="188"/>
      <c r="T36" s="188"/>
      <c r="U36" s="188"/>
      <c r="V36" s="188"/>
      <c r="W36" s="173"/>
      <c r="X36" s="199"/>
      <c r="Y36" s="152"/>
      <c r="Z36" s="152"/>
      <c r="AA36" s="152"/>
      <c r="AB36" s="152"/>
      <c r="AC36" s="152"/>
      <c r="AD36" s="199"/>
      <c r="AE36" s="199"/>
      <c r="AF36" s="199"/>
      <c r="AG36" s="199"/>
      <c r="AH36" s="152"/>
    </row>
    <row r="37" spans="1:34" ht="15" customHeight="1" x14ac:dyDescent="0.2">
      <c r="A37" s="136">
        <f t="shared" si="3"/>
        <v>43948</v>
      </c>
      <c r="B37" s="137">
        <f t="shared" si="4"/>
        <v>43948</v>
      </c>
      <c r="C37" s="118"/>
      <c r="D37" s="226"/>
      <c r="E37" s="119"/>
      <c r="F37" s="119"/>
      <c r="G37" s="119"/>
      <c r="H37" s="119"/>
      <c r="I37" s="119"/>
      <c r="J37" s="119"/>
      <c r="K37" s="142">
        <f t="shared" si="1"/>
        <v>0</v>
      </c>
      <c r="L37" s="177"/>
      <c r="M37" s="203"/>
      <c r="N37" s="188"/>
      <c r="O37" s="188"/>
      <c r="P37" s="188"/>
      <c r="Q37" s="188"/>
      <c r="R37" s="188"/>
      <c r="S37" s="188"/>
      <c r="T37" s="188"/>
      <c r="U37" s="188"/>
      <c r="V37" s="188"/>
      <c r="W37" s="173"/>
      <c r="X37" s="199"/>
      <c r="Y37" s="152"/>
      <c r="Z37" s="152"/>
      <c r="AA37" s="152"/>
      <c r="AB37" s="152"/>
      <c r="AC37" s="152"/>
      <c r="AD37" s="199"/>
      <c r="AE37" s="199"/>
      <c r="AF37" s="199"/>
      <c r="AG37" s="199"/>
      <c r="AH37" s="152"/>
    </row>
    <row r="38" spans="1:34" ht="15" customHeight="1" x14ac:dyDescent="0.2">
      <c r="A38" s="136">
        <f t="shared" si="3"/>
        <v>43949</v>
      </c>
      <c r="B38" s="137">
        <f t="shared" si="4"/>
        <v>43949</v>
      </c>
      <c r="C38" s="118"/>
      <c r="D38" s="226"/>
      <c r="E38" s="119"/>
      <c r="F38" s="119"/>
      <c r="G38" s="119"/>
      <c r="H38" s="119"/>
      <c r="I38" s="119"/>
      <c r="J38" s="119"/>
      <c r="K38" s="142">
        <f t="shared" si="1"/>
        <v>0</v>
      </c>
      <c r="L38" s="177"/>
      <c r="M38" s="203"/>
      <c r="N38" s="188"/>
      <c r="O38" s="188"/>
      <c r="P38" s="188"/>
      <c r="Q38" s="188"/>
      <c r="R38" s="188"/>
      <c r="S38" s="188"/>
      <c r="T38" s="188"/>
      <c r="U38" s="188"/>
      <c r="V38" s="188"/>
      <c r="W38" s="173"/>
      <c r="X38" s="199"/>
      <c r="Y38" s="152"/>
      <c r="Z38" s="152"/>
      <c r="AA38" s="152"/>
      <c r="AB38" s="152"/>
      <c r="AC38" s="152"/>
      <c r="AD38" s="199"/>
      <c r="AE38" s="199"/>
      <c r="AF38" s="199"/>
      <c r="AG38" s="199"/>
      <c r="AH38" s="152"/>
    </row>
    <row r="39" spans="1:34" ht="15" customHeight="1" x14ac:dyDescent="0.2">
      <c r="A39" s="136">
        <f t="shared" si="3"/>
        <v>43950</v>
      </c>
      <c r="B39" s="137">
        <f t="shared" si="4"/>
        <v>43950</v>
      </c>
      <c r="C39" s="118"/>
      <c r="D39" s="226"/>
      <c r="E39" s="119"/>
      <c r="F39" s="119"/>
      <c r="G39" s="119"/>
      <c r="H39" s="119"/>
      <c r="I39" s="119"/>
      <c r="J39" s="119"/>
      <c r="K39" s="142">
        <f t="shared" si="1"/>
        <v>0</v>
      </c>
      <c r="L39" s="177"/>
      <c r="M39" s="203"/>
      <c r="N39" s="188"/>
      <c r="O39" s="188"/>
      <c r="P39" s="188"/>
      <c r="Q39" s="188"/>
      <c r="R39" s="188"/>
      <c r="S39" s="188"/>
      <c r="T39" s="188"/>
      <c r="U39" s="188"/>
      <c r="V39" s="188"/>
      <c r="W39" s="173"/>
      <c r="X39" s="199"/>
      <c r="Y39" s="152"/>
      <c r="Z39" s="152"/>
      <c r="AA39" s="152"/>
      <c r="AB39" s="152"/>
      <c r="AC39" s="152"/>
      <c r="AD39" s="199"/>
      <c r="AE39" s="199"/>
      <c r="AF39" s="199"/>
      <c r="AG39" s="199"/>
      <c r="AH39" s="152"/>
    </row>
    <row r="40" spans="1:34" ht="15" customHeight="1" x14ac:dyDescent="0.2">
      <c r="A40" s="136">
        <f t="shared" si="3"/>
        <v>43951</v>
      </c>
      <c r="B40" s="137">
        <f t="shared" si="4"/>
        <v>43951</v>
      </c>
      <c r="C40" s="118"/>
      <c r="D40" s="226"/>
      <c r="E40" s="119"/>
      <c r="F40" s="119"/>
      <c r="G40" s="119"/>
      <c r="H40" s="119"/>
      <c r="I40" s="119"/>
      <c r="J40" s="119"/>
      <c r="K40" s="142">
        <f t="shared" si="1"/>
        <v>0</v>
      </c>
      <c r="L40" s="177"/>
      <c r="M40" s="178"/>
      <c r="N40" s="189" t="s">
        <v>75</v>
      </c>
      <c r="O40" s="124"/>
      <c r="P40" s="125"/>
      <c r="Q40" s="125"/>
      <c r="R40" s="122"/>
      <c r="S40" s="190" t="s">
        <v>28</v>
      </c>
      <c r="T40" s="125"/>
      <c r="U40" s="125"/>
      <c r="V40" s="126"/>
      <c r="W40" s="114"/>
      <c r="X40" s="199"/>
      <c r="Y40" s="152"/>
      <c r="Z40" s="152"/>
      <c r="AA40" s="152"/>
      <c r="AB40" s="152"/>
      <c r="AC40" s="152"/>
      <c r="AD40" s="199"/>
      <c r="AE40" s="199"/>
      <c r="AF40" s="199"/>
      <c r="AG40" s="199"/>
      <c r="AH40" s="152"/>
    </row>
    <row r="41" spans="1:34" ht="15" customHeight="1" x14ac:dyDescent="0.2">
      <c r="A41" s="140"/>
      <c r="B41" s="141"/>
      <c r="C41" s="204"/>
      <c r="D41" s="228"/>
      <c r="E41" s="205"/>
      <c r="F41" s="205"/>
      <c r="G41" s="205"/>
      <c r="H41" s="205"/>
      <c r="I41" s="205"/>
      <c r="J41" s="205"/>
      <c r="K41" s="144"/>
      <c r="L41" s="177"/>
      <c r="M41" s="116"/>
      <c r="N41" s="123"/>
      <c r="O41" s="123"/>
      <c r="P41" s="113"/>
      <c r="Q41" s="113"/>
      <c r="R41" s="113"/>
      <c r="S41" s="113"/>
      <c r="T41" s="113"/>
      <c r="U41" s="113"/>
      <c r="V41" s="122"/>
      <c r="W41" s="114"/>
      <c r="X41" s="199"/>
      <c r="Y41" s="206"/>
      <c r="Z41" s="206"/>
      <c r="AA41" s="152"/>
      <c r="AB41" s="152"/>
      <c r="AC41" s="152"/>
      <c r="AD41" s="199"/>
      <c r="AE41" s="199"/>
      <c r="AF41" s="199"/>
      <c r="AG41" s="199"/>
      <c r="AH41" s="152"/>
    </row>
    <row r="42" spans="1:34" ht="15" customHeight="1" thickBot="1" x14ac:dyDescent="0.25">
      <c r="L42" s="177"/>
      <c r="M42" s="178"/>
      <c r="N42" s="191" t="s">
        <v>76</v>
      </c>
      <c r="O42" s="192"/>
      <c r="P42" s="124"/>
      <c r="Q42" s="125"/>
      <c r="R42" s="125"/>
      <c r="S42" s="124"/>
      <c r="T42" s="125"/>
      <c r="U42" s="122"/>
      <c r="V42" s="122"/>
      <c r="W42" s="114"/>
      <c r="X42" s="199"/>
      <c r="Y42" s="152"/>
      <c r="Z42" s="152"/>
      <c r="AA42" s="152"/>
      <c r="AB42" s="152"/>
      <c r="AC42" s="152"/>
      <c r="AD42" s="199"/>
      <c r="AE42" s="199"/>
      <c r="AF42" s="199"/>
      <c r="AG42" s="199"/>
      <c r="AH42" s="152"/>
    </row>
    <row r="43" spans="1:34" ht="18.600000000000001" customHeight="1" thickBot="1" x14ac:dyDescent="0.25">
      <c r="A43" s="145" t="s">
        <v>80</v>
      </c>
      <c r="B43" s="153"/>
      <c r="C43" s="153"/>
      <c r="E43" s="153"/>
      <c r="F43" s="177"/>
      <c r="H43" s="193"/>
      <c r="I43" s="193"/>
      <c r="J43" s="207"/>
      <c r="K43" s="146">
        <f>SUM(K10:K41)</f>
        <v>0</v>
      </c>
      <c r="L43" s="193"/>
      <c r="M43" s="132"/>
      <c r="N43" s="133"/>
      <c r="O43" s="133"/>
      <c r="P43" s="133"/>
      <c r="Q43" s="133"/>
      <c r="R43" s="133"/>
      <c r="S43" s="133"/>
      <c r="T43" s="133"/>
      <c r="U43" s="133"/>
      <c r="V43" s="133"/>
      <c r="W43" s="131"/>
      <c r="X43" s="199"/>
    </row>
    <row r="44" spans="1:34" ht="14.1" customHeight="1" thickTop="1" x14ac:dyDescent="0.2">
      <c r="A44" s="208" t="s">
        <v>277</v>
      </c>
      <c r="B44" s="208"/>
      <c r="C44" s="208"/>
      <c r="D44" s="229"/>
      <c r="E44" s="208"/>
      <c r="F44" s="208"/>
      <c r="G44" s="208"/>
      <c r="H44" s="208"/>
      <c r="I44" s="208"/>
      <c r="J44" s="208"/>
      <c r="K44" s="208"/>
      <c r="L44" s="193"/>
      <c r="W44" s="198"/>
      <c r="X44" s="199"/>
    </row>
    <row r="45" spans="1:34" ht="25.5" customHeight="1" x14ac:dyDescent="0.2">
      <c r="A45" s="238" t="s">
        <v>312</v>
      </c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193"/>
      <c r="X45" s="199"/>
    </row>
    <row r="46" spans="1:34" x14ac:dyDescent="0.2">
      <c r="V46" s="199"/>
      <c r="W46" s="199"/>
      <c r="X46" s="199"/>
    </row>
    <row r="47" spans="1:34" ht="15" customHeight="1" x14ac:dyDescent="0.2">
      <c r="H47" s="209"/>
      <c r="I47" s="209"/>
      <c r="V47" s="199"/>
      <c r="W47" s="199"/>
      <c r="X47" s="199"/>
    </row>
    <row r="48" spans="1:34" ht="8.1" customHeight="1" x14ac:dyDescent="0.2">
      <c r="H48" s="209"/>
      <c r="I48" s="209"/>
      <c r="V48" s="199"/>
      <c r="W48" s="199"/>
      <c r="X48" s="199"/>
    </row>
    <row r="49" spans="4:29" ht="8.1" customHeight="1" x14ac:dyDescent="0.2">
      <c r="H49" s="209"/>
      <c r="I49" s="209"/>
      <c r="V49" s="199"/>
      <c r="W49" s="199"/>
      <c r="X49" s="199"/>
    </row>
    <row r="50" spans="4:29" s="208" customFormat="1" ht="15" customHeight="1" x14ac:dyDescent="0.2">
      <c r="D50" s="229"/>
      <c r="M50" s="145"/>
      <c r="N50" s="145"/>
      <c r="O50" s="145"/>
      <c r="P50" s="145"/>
      <c r="Q50" s="145"/>
      <c r="R50" s="145"/>
      <c r="S50" s="145"/>
      <c r="T50" s="145"/>
      <c r="U50" s="145"/>
      <c r="V50" s="199"/>
      <c r="W50" s="199"/>
      <c r="X50" s="199"/>
    </row>
    <row r="51" spans="4:29" ht="6.6" customHeight="1" x14ac:dyDescent="0.2">
      <c r="V51" s="199"/>
      <c r="W51" s="199"/>
      <c r="X51" s="199"/>
    </row>
    <row r="52" spans="4:29" ht="15" customHeight="1" x14ac:dyDescent="0.2">
      <c r="V52" s="199"/>
      <c r="W52" s="199"/>
      <c r="X52" s="199"/>
    </row>
    <row r="53" spans="4:29" x14ac:dyDescent="0.2">
      <c r="V53" s="199"/>
      <c r="W53" s="199"/>
      <c r="X53" s="199"/>
      <c r="Y53" s="199"/>
      <c r="Z53" s="199"/>
      <c r="AA53" s="199"/>
      <c r="AB53" s="199"/>
    </row>
    <row r="54" spans="4:29" s="208" customFormat="1" x14ac:dyDescent="0.2">
      <c r="D54" s="229"/>
      <c r="V54" s="210"/>
      <c r="W54" s="210"/>
      <c r="X54" s="210"/>
      <c r="Y54" s="210"/>
      <c r="Z54" s="210"/>
      <c r="AA54" s="210"/>
      <c r="AB54" s="210"/>
    </row>
    <row r="55" spans="4:29" x14ac:dyDescent="0.2">
      <c r="V55" s="199"/>
      <c r="W55" s="199"/>
      <c r="X55" s="211"/>
      <c r="Y55" s="211"/>
      <c r="Z55" s="211"/>
      <c r="AA55" s="211"/>
      <c r="AB55" s="199"/>
    </row>
    <row r="56" spans="4:29" x14ac:dyDescent="0.2">
      <c r="V56" s="199"/>
      <c r="W56" s="199"/>
      <c r="X56" s="199"/>
      <c r="Y56" s="212"/>
      <c r="Z56" s="212"/>
      <c r="AA56" s="199"/>
      <c r="AB56" s="199"/>
      <c r="AC56" s="213"/>
    </row>
    <row r="57" spans="4:29" x14ac:dyDescent="0.2">
      <c r="R57" s="152"/>
      <c r="S57" s="152"/>
      <c r="T57" s="152"/>
      <c r="U57" s="152"/>
      <c r="V57" s="199"/>
      <c r="W57" s="199"/>
      <c r="X57" s="199"/>
      <c r="Y57" s="212"/>
      <c r="Z57" s="212"/>
      <c r="AA57" s="199"/>
      <c r="AB57" s="199"/>
    </row>
    <row r="58" spans="4:29" x14ac:dyDescent="0.2">
      <c r="R58" s="152"/>
      <c r="S58" s="152"/>
      <c r="T58" s="152"/>
      <c r="U58" s="152"/>
      <c r="V58" s="199"/>
      <c r="W58" s="199"/>
      <c r="X58" s="199"/>
      <c r="Y58" s="212"/>
      <c r="Z58" s="212"/>
      <c r="AA58" s="199"/>
      <c r="AB58" s="199"/>
    </row>
    <row r="59" spans="4:29" ht="6.95" customHeight="1" x14ac:dyDescent="0.2">
      <c r="R59" s="152"/>
      <c r="S59" s="152"/>
      <c r="T59" s="152"/>
      <c r="U59" s="152"/>
      <c r="V59" s="199"/>
      <c r="W59" s="199"/>
      <c r="X59" s="199"/>
      <c r="Y59" s="212"/>
      <c r="Z59" s="212"/>
      <c r="AA59" s="199"/>
      <c r="AB59" s="199"/>
    </row>
    <row r="60" spans="4:29" x14ac:dyDescent="0.2">
      <c r="R60" s="152"/>
      <c r="S60" s="152"/>
      <c r="T60" s="152"/>
      <c r="U60" s="152"/>
      <c r="V60" s="199"/>
      <c r="W60" s="199"/>
      <c r="X60" s="199"/>
      <c r="Y60" s="214"/>
      <c r="Z60" s="199"/>
      <c r="AA60" s="199"/>
      <c r="AB60" s="199"/>
    </row>
    <row r="61" spans="4:29" x14ac:dyDescent="0.2">
      <c r="R61" s="152"/>
      <c r="S61" s="152"/>
      <c r="T61" s="152"/>
      <c r="U61" s="152"/>
      <c r="V61" s="199"/>
      <c r="W61" s="199"/>
      <c r="X61" s="199"/>
      <c r="Y61" s="199"/>
      <c r="Z61" s="199"/>
      <c r="AA61" s="199"/>
      <c r="AB61" s="199"/>
    </row>
    <row r="62" spans="4:29" ht="7.5" customHeight="1" x14ac:dyDescent="0.2">
      <c r="R62" s="152"/>
      <c r="S62" s="152"/>
      <c r="T62" s="152"/>
      <c r="U62" s="152"/>
    </row>
  </sheetData>
  <sheetProtection password="EB11" sheet="1" objects="1" scenarios="1" selectLockedCells="1"/>
  <mergeCells count="4">
    <mergeCell ref="A45:K45"/>
    <mergeCell ref="C3:F3"/>
    <mergeCell ref="C5:G5"/>
    <mergeCell ref="C6:G6"/>
  </mergeCells>
  <dataValidations count="2">
    <dataValidation type="list" allowBlank="1" showInputMessage="1" showErrorMessage="1" sqref="D11:D40" xr:uid="{D54DA667-03D3-4DEB-9785-A93F3AEC1847}">
      <formula1>INDIRECT(C11)</formula1>
    </dataValidation>
    <dataValidation type="list" allowBlank="1" showInputMessage="1" showErrorMessage="1" sqref="C11:C40" xr:uid="{78B7E234-ACAF-4A43-8FFE-E9BCBECB7019}">
      <formula1>Code</formula1>
    </dataValidation>
  </dataValidations>
  <hyperlinks>
    <hyperlink ref="M26" r:id="rId1" xr:uid="{B5A1D79E-7FDC-495B-8D14-D1FD6FBEF773}"/>
  </hyperlinks>
  <pageMargins left="0.51181102362204722" right="0.51181102362204722" top="0.35433070866141736" bottom="0.35433070866141736" header="0.31496062992125984" footer="0.31496062992125984"/>
  <pageSetup paperSize="9" scale="76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88E7532FB20A4CA1CA2FE831B3DF4B" ma:contentTypeVersion="12" ma:contentTypeDescription="Create a new document." ma:contentTypeScope="" ma:versionID="0f6c1c0d0e102783329aa5aad364cc6e">
  <xsd:schema xmlns:xsd="http://www.w3.org/2001/XMLSchema" xmlns:xs="http://www.w3.org/2001/XMLSchema" xmlns:p="http://schemas.microsoft.com/office/2006/metadata/properties" xmlns:ns3="72e1012a-8b1c-4144-8bf1-473b9a1bd0e8" xmlns:ns4="e19d3227-3c9c-4d85-8c7c-17c3bfee1342" targetNamespace="http://schemas.microsoft.com/office/2006/metadata/properties" ma:root="true" ma:fieldsID="acd7cb77a24e00886bf7a7278acd0540" ns3:_="" ns4:_="">
    <xsd:import namespace="72e1012a-8b1c-4144-8bf1-473b9a1bd0e8"/>
    <xsd:import namespace="e19d3227-3c9c-4d85-8c7c-17c3bfee134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e1012a-8b1c-4144-8bf1-473b9a1bd0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9d3227-3c9c-4d85-8c7c-17c3bfee1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913231-0465-446C-9F15-490FD2951B1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19d3227-3c9c-4d85-8c7c-17c3bfee1342"/>
    <ds:schemaRef ds:uri="http://schemas.microsoft.com/office/2006/documentManagement/types"/>
    <ds:schemaRef ds:uri="72e1012a-8b1c-4144-8bf1-473b9a1bd0e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CE07857-645F-4EC1-98F3-E5357A4292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D0AA05-8292-4C20-9DAC-5CBD9E5573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e1012a-8b1c-4144-8bf1-473b9a1bd0e8"/>
    <ds:schemaRef ds:uri="e19d3227-3c9c-4d85-8c7c-17c3bfee1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36</vt:i4>
      </vt:variant>
    </vt:vector>
  </HeadingPairs>
  <TitlesOfParts>
    <vt:vector size="49" baseType="lpstr">
      <vt:lpstr>Sheet1</vt:lpstr>
      <vt:lpstr>Sheet2</vt:lpstr>
      <vt:lpstr>Sheet3</vt:lpstr>
      <vt:lpstr>Sheet4</vt:lpstr>
      <vt:lpstr>Sheet5</vt:lpstr>
      <vt:lpstr>Sheet6</vt:lpstr>
      <vt:lpstr>Sheet7</vt:lpstr>
      <vt:lpstr>Guidance Notes</vt:lpstr>
      <vt:lpstr>Apr 20</vt:lpstr>
      <vt:lpstr>May 20</vt:lpstr>
      <vt:lpstr>June 20</vt:lpstr>
      <vt:lpstr>Absence Reasons</vt:lpstr>
      <vt:lpstr>Absence Reasons_Ranges</vt:lpstr>
      <vt:lpstr>AC_Accident</vt:lpstr>
      <vt:lpstr>AL_Annual_Leave</vt:lpstr>
      <vt:lpstr>AP_Adoption</vt:lpstr>
      <vt:lpstr>Code</vt:lpstr>
      <vt:lpstr>CR_Compensatory_rest</vt:lpstr>
      <vt:lpstr>CV_Crime_of_violence</vt:lpstr>
      <vt:lpstr>DO_Day_Off</vt:lpstr>
      <vt:lpstr>EA_Early</vt:lpstr>
      <vt:lpstr>FL_Facilities</vt:lpstr>
      <vt:lpstr>IC_Infection_control</vt:lpstr>
      <vt:lpstr>II_Industrial_injury</vt:lpstr>
      <vt:lpstr>LN_Lateness</vt:lpstr>
      <vt:lpstr>ML_Maternity_leave</vt:lpstr>
      <vt:lpstr>MT_Mandatory_training</vt:lpstr>
      <vt:lpstr>NA_Unauthorised_absence</vt:lpstr>
      <vt:lpstr>ND_notifiable_disease</vt:lpstr>
      <vt:lpstr>OE</vt:lpstr>
      <vt:lpstr>OF</vt:lpstr>
      <vt:lpstr>PH_Public_holiday</vt:lpstr>
      <vt:lpstr>PL_Parental_leave</vt:lpstr>
      <vt:lpstr>PN_Notice</vt:lpstr>
      <vt:lpstr>PP_Paternity_leave</vt:lpstr>
      <vt:lpstr>'Apr 20'!Print_Area</vt:lpstr>
      <vt:lpstr>'June 20'!Print_Area</vt:lpstr>
      <vt:lpstr>'May 20'!Print_Area</vt:lpstr>
      <vt:lpstr>PT_Protective_time</vt:lpstr>
      <vt:lpstr>PU_Parental_leave_unpaid</vt:lpstr>
      <vt:lpstr>SA_Sabbatical</vt:lpstr>
      <vt:lpstr>SD</vt:lpstr>
      <vt:lpstr>SF</vt:lpstr>
      <vt:lpstr>SL_Sick_leave</vt:lpstr>
      <vt:lpstr>SP_Special_leave</vt:lpstr>
      <vt:lpstr>ST_Study_leave</vt:lpstr>
      <vt:lpstr>SU_Sabbatical_unpaid</vt:lpstr>
      <vt:lpstr>TB_TOIL</vt:lpstr>
      <vt:lpstr>UA_Unpaid_authorised</vt:lpstr>
    </vt:vector>
  </TitlesOfParts>
  <Manager/>
  <Company>SCPMDE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Support</dc:creator>
  <cp:keywords/>
  <dc:description/>
  <cp:lastModifiedBy>Nicole Kelly</cp:lastModifiedBy>
  <cp:revision/>
  <dcterms:created xsi:type="dcterms:W3CDTF">1999-04-16T09:48:09Z</dcterms:created>
  <dcterms:modified xsi:type="dcterms:W3CDTF">2020-05-08T15:29:40Z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0x010100CD88E7532FB20A4CA1CA2FE831B3DF4B</vt:lpwstr>
  </property>
</Properties>
</file>