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https://scottish-my.sharepoint.com/personal/james_park_nes_scot_nhs_uk/Documents/Microsoft Teams Chat Files/"/>
    </mc:Choice>
  </mc:AlternateContent>
  <xr:revisionPtr revIDLastSave="22" documentId="8_{9B27E551-F3EE-466C-ACF5-973EE08BA118}" xr6:coauthVersionLast="44" xr6:coauthVersionMax="45" xr10:uidLastSave="{702C9095-E084-4088-B3F0-A42AB56F06C4}"/>
  <bookViews>
    <workbookView xWindow="-120" yWindow="-120" windowWidth="29040" windowHeight="15840" xr2:uid="{BAD2EFF9-35FC-41C0-B034-8F77AB31F37E}"/>
  </bookViews>
  <sheets>
    <sheet name="Guidance Notes" sheetId="2" r:id="rId1"/>
    <sheet name="Annual leave sheet" sheetId="1" r:id="rId2"/>
  </sheets>
  <definedNames>
    <definedName name="_xlnm.Print_Area" localSheetId="1">'Annual leave sheet'!$A$2:$M$63</definedName>
    <definedName name="_xlnm.Print_Area" localSheetId="0">'Guidance Notes'!$A$1:$G$34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10" i="1" l="1"/>
  <c r="M8" i="1"/>
  <c r="M9" i="1"/>
  <c r="D13" i="1" l="1"/>
  <c r="B13" i="1"/>
  <c r="F12" i="1" l="1"/>
  <c r="F13" i="1" s="1"/>
  <c r="F17" i="1" l="1"/>
  <c r="F18" i="1" s="1"/>
  <c r="F19" i="1" s="1"/>
  <c r="F20" i="1" s="1"/>
  <c r="F21" i="1" s="1"/>
  <c r="F22" i="1" s="1"/>
  <c r="F23" i="1" s="1"/>
  <c r="F24" i="1" s="1"/>
  <c r="F25" i="1" s="1"/>
  <c r="F26" i="1" s="1"/>
  <c r="F27" i="1" s="1"/>
  <c r="F28" i="1" s="1"/>
  <c r="F29" i="1" s="1"/>
  <c r="F30" i="1" s="1"/>
  <c r="F31" i="1" s="1"/>
  <c r="F32" i="1" s="1"/>
  <c r="F33" i="1" s="1"/>
  <c r="F34" i="1" s="1"/>
  <c r="F35" i="1" s="1"/>
  <c r="F36" i="1" s="1"/>
  <c r="F37" i="1" s="1"/>
  <c r="F38" i="1" s="1"/>
  <c r="F39" i="1" s="1"/>
  <c r="F40" i="1" s="1"/>
  <c r="F41" i="1" s="1"/>
  <c r="F42" i="1" s="1"/>
  <c r="F43" i="1" s="1"/>
  <c r="F44" i="1" s="1"/>
  <c r="F45" i="1" s="1"/>
  <c r="F46" i="1" s="1"/>
  <c r="F47" i="1" s="1"/>
  <c r="F48" i="1" s="1"/>
  <c r="F49" i="1" s="1"/>
  <c r="F50" i="1" s="1"/>
  <c r="F51" i="1" s="1"/>
  <c r="F52" i="1" s="1"/>
  <c r="F53" i="1" s="1"/>
  <c r="F54" i="1" s="1"/>
  <c r="F55" i="1" s="1"/>
  <c r="F56" i="1" s="1"/>
  <c r="F57" i="1" s="1"/>
  <c r="F58" i="1" s="1"/>
  <c r="F59" i="1" s="1"/>
  <c r="F60" i="1" s="1"/>
  <c r="F61" i="1" s="1"/>
</calcChain>
</file>

<file path=xl/sharedStrings.xml><?xml version="1.0" encoding="utf-8"?>
<sst xmlns="http://schemas.openxmlformats.org/spreadsheetml/2006/main" count="38" uniqueCount="38">
  <si>
    <t>Guidance Notes:</t>
  </si>
  <si>
    <t>Length of service</t>
  </si>
  <si>
    <t>Annual leave + Public Holidays</t>
  </si>
  <si>
    <t>On appointment</t>
  </si>
  <si>
    <t>202.5 + 60 hours (27 + 8 days)</t>
  </si>
  <si>
    <t>After 5 years service</t>
  </si>
  <si>
    <t>217.5 + 60 hours (29 + 8 days)</t>
  </si>
  <si>
    <t>After 10 years service</t>
  </si>
  <si>
    <t>247.5 + 60 hours (33 + 8 days)</t>
  </si>
  <si>
    <t>When requesting leave enter the start and end date of leave and the total number of hours requested as per below example, the remaining balance will calculate by deducting the leave requested from the total entitlement</t>
  </si>
  <si>
    <t>Example:</t>
  </si>
  <si>
    <t>Annual Leave Request Form</t>
  </si>
  <si>
    <t>Employee Name</t>
  </si>
  <si>
    <t>Manager Name</t>
  </si>
  <si>
    <t>Conditioned Hours</t>
  </si>
  <si>
    <t>Hours per day</t>
  </si>
  <si>
    <t>Contracted Hours per week</t>
  </si>
  <si>
    <t>Contract Start Date</t>
  </si>
  <si>
    <t>Days left in current year</t>
  </si>
  <si>
    <t>Annual Leave Entitlement</t>
  </si>
  <si>
    <t>Contract End Date</t>
  </si>
  <si>
    <t>Yearly entitlement AL</t>
  </si>
  <si>
    <t>Public Holiday Entitlement</t>
  </si>
  <si>
    <t>Yearly entitlement PH</t>
  </si>
  <si>
    <t>Annual Leave 
Entitlement (Hours)</t>
  </si>
  <si>
    <t>Public Holiday Entitlement (Hours)</t>
  </si>
  <si>
    <t>Total Entitlement (Hours)</t>
  </si>
  <si>
    <t>Date of Leave 
From</t>
  </si>
  <si>
    <t>Date of Leave
To</t>
  </si>
  <si>
    <t>Hours Requested</t>
  </si>
  <si>
    <t>Employee Signature</t>
  </si>
  <si>
    <t>Approver Signature</t>
  </si>
  <si>
    <t>Remaining Balance</t>
  </si>
  <si>
    <t>To calculate leave entitlement follow the below steps:</t>
  </si>
  <si>
    <t>1. Enter weekly contracted hours</t>
  </si>
  <si>
    <t>3. Enter contract start and end dates</t>
  </si>
  <si>
    <t>4. Annual leave and Public Holiday entitlement will be calculated in hours for the duration of the contract, the total entitlement will be rounded up to the nearest half hour</t>
  </si>
  <si>
    <t>2. Select yearly annual leave entitlement in days as per below 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</si>
</sst>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 x14ac:knownFonts="1">
    <font>
      <sz val="11"/>
      <color theme="1"/>
      <name val="Calibri"/>
      <family val="2"/>
      <scheme val="minor"/>
    </font>
    <font>
      <sz val="11"/>
      <color rgb="FFFF0000"/>
      <name val="Calibri"/>
      <family val="2"/>
      <scheme val="minor"/>
    </font>
    <font>
      <b/>
      <sz val="11"/>
      <color theme="1"/>
      <name val="Calibri"/>
      <family val="2"/>
      <scheme val="minor"/>
    </font>
    <font>
      <sz val="18"/>
      <color theme="1"/>
      <name val="Calibri"/>
      <family val="2"/>
      <scheme val="minor"/>
    </font>
    <font>
      <sz val="12"/>
      <color rgb="FF1D1D1D"/>
      <name val="Arial"/>
      <family val="2"/>
    </font>
    <font>
      <b/>
      <sz val="12"/>
      <color rgb="FF1D1D1D"/>
      <name val="Arial"/>
      <family val="2"/>
    </font>
    <font>
      <sz val="11"/>
      <color theme="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FFFFFF"/>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36">
    <xf numFmtId="0" fontId="0" fillId="0" borderId="0" xfId="0"/>
    <xf numFmtId="0" fontId="0" fillId="2" borderId="0" xfId="0" applyFill="1"/>
    <xf numFmtId="0" fontId="5" fillId="4" borderId="1" xfId="0" applyFont="1" applyFill="1" applyBorder="1" applyAlignment="1">
      <alignment vertical="center" wrapText="1"/>
    </xf>
    <xf numFmtId="0" fontId="4" fillId="4" borderId="1" xfId="0" applyFont="1" applyFill="1" applyBorder="1" applyAlignment="1">
      <alignment vertical="center" wrapText="1"/>
    </xf>
    <xf numFmtId="0" fontId="0" fillId="2" borderId="0" xfId="0" applyFill="1"/>
    <xf numFmtId="0" fontId="0" fillId="2" borderId="0" xfId="0" applyFill="1" applyProtection="1">
      <protection locked="0"/>
    </xf>
    <xf numFmtId="0" fontId="1" fillId="2" borderId="0" xfId="0" applyFont="1" applyFill="1" applyProtection="1">
      <protection locked="0"/>
    </xf>
    <xf numFmtId="0" fontId="3" fillId="2" borderId="0" xfId="0" applyFont="1" applyFill="1" applyAlignment="1" applyProtection="1">
      <alignment horizontal="center"/>
      <protection locked="0"/>
    </xf>
    <xf numFmtId="0" fontId="3" fillId="2" borderId="0" xfId="0" applyFont="1" applyFill="1" applyProtection="1">
      <protection locked="0"/>
    </xf>
    <xf numFmtId="0" fontId="2" fillId="2" borderId="0" xfId="0" applyFont="1" applyFill="1" applyProtection="1">
      <protection locked="0"/>
    </xf>
    <xf numFmtId="0" fontId="2" fillId="2" borderId="0" xfId="0" applyFont="1" applyFill="1" applyAlignment="1" applyProtection="1">
      <alignment vertical="center"/>
      <protection locked="0"/>
    </xf>
    <xf numFmtId="0" fontId="0" fillId="3" borderId="0" xfId="0" applyFill="1" applyAlignment="1" applyProtection="1">
      <alignment horizontal="center" vertical="center"/>
      <protection locked="0"/>
    </xf>
    <xf numFmtId="0" fontId="0" fillId="2" borderId="0" xfId="0" applyFill="1" applyAlignment="1" applyProtection="1">
      <alignment vertical="center"/>
      <protection locked="0"/>
    </xf>
    <xf numFmtId="14" fontId="0" fillId="3" borderId="0" xfId="0" applyNumberFormat="1" applyFill="1" applyAlignment="1" applyProtection="1">
      <alignment horizontal="center" vertical="center"/>
      <protection locked="0"/>
    </xf>
    <xf numFmtId="0" fontId="0" fillId="2" borderId="0" xfId="0" applyFill="1" applyAlignment="1" applyProtection="1">
      <alignment horizontal="center"/>
      <protection locked="0"/>
    </xf>
    <xf numFmtId="164" fontId="0" fillId="2" borderId="0" xfId="0" applyNumberFormat="1" applyFill="1" applyAlignment="1" applyProtection="1">
      <alignment horizontal="center" vertical="center"/>
      <protection locked="0"/>
    </xf>
    <xf numFmtId="164" fontId="6" fillId="2" borderId="0" xfId="0" applyNumberFormat="1" applyFont="1" applyFill="1" applyAlignment="1" applyProtection="1">
      <alignment horizontal="center" vertical="center"/>
      <protection locked="0"/>
    </xf>
    <xf numFmtId="0" fontId="2" fillId="2" borderId="0" xfId="0" applyFont="1" applyFill="1" applyAlignment="1" applyProtection="1">
      <alignment horizontal="center" wrapText="1"/>
      <protection locked="0"/>
    </xf>
    <xf numFmtId="0" fontId="2" fillId="2" borderId="0" xfId="0" applyFont="1" applyFill="1" applyAlignment="1" applyProtection="1">
      <alignment horizontal="center" vertical="center" wrapText="1"/>
      <protection locked="0"/>
    </xf>
    <xf numFmtId="2" fontId="0" fillId="2" borderId="0" xfId="0" applyNumberFormat="1" applyFill="1" applyAlignment="1" applyProtection="1">
      <alignment horizontal="center"/>
      <protection locked="0"/>
    </xf>
    <xf numFmtId="0" fontId="2" fillId="2" borderId="1"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protection locked="0"/>
    </xf>
    <xf numFmtId="14" fontId="0" fillId="2" borderId="1" xfId="0" applyNumberFormat="1"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0" fillId="2" borderId="1" xfId="0" applyFill="1" applyBorder="1" applyAlignment="1" applyProtection="1">
      <alignment horizontal="left" vertical="center"/>
      <protection locked="0"/>
    </xf>
    <xf numFmtId="164" fontId="0" fillId="2" borderId="1" xfId="0" applyNumberFormat="1" applyFill="1" applyBorder="1" applyAlignment="1" applyProtection="1">
      <alignment horizontal="center" vertical="center"/>
      <protection locked="0"/>
    </xf>
    <xf numFmtId="164" fontId="0" fillId="3" borderId="0" xfId="0" applyNumberFormat="1" applyFill="1" applyAlignment="1" applyProtection="1">
      <alignment horizontal="center" vertical="center"/>
    </xf>
    <xf numFmtId="2" fontId="0" fillId="3" borderId="0" xfId="0" applyNumberFormat="1" applyFill="1" applyAlignment="1" applyProtection="1">
      <alignment horizontal="center" vertical="center"/>
    </xf>
    <xf numFmtId="164" fontId="6" fillId="2" borderId="0" xfId="0" applyNumberFormat="1" applyFont="1" applyFill="1" applyAlignment="1" applyProtection="1">
      <alignment horizontal="center" vertical="center"/>
    </xf>
    <xf numFmtId="0" fontId="1" fillId="2" borderId="0" xfId="0" applyFont="1" applyFill="1" applyProtection="1"/>
    <xf numFmtId="0" fontId="1" fillId="2" borderId="0" xfId="0" applyFont="1" applyFill="1" applyAlignment="1" applyProtection="1">
      <alignment vertical="center"/>
    </xf>
    <xf numFmtId="0" fontId="2" fillId="2" borderId="0" xfId="0" applyFont="1" applyFill="1"/>
    <xf numFmtId="0" fontId="0" fillId="2" borderId="0" xfId="0" applyFill="1" applyAlignment="1">
      <alignment horizontal="left"/>
    </xf>
    <xf numFmtId="0" fontId="0" fillId="2" borderId="0" xfId="0" applyFill="1" applyAlignment="1"/>
    <xf numFmtId="0" fontId="0" fillId="2" borderId="0" xfId="0" applyFill="1" applyAlignment="1">
      <alignment wrapText="1"/>
    </xf>
    <xf numFmtId="0" fontId="0" fillId="3" borderId="2" xfId="0" applyFill="1" applyBorder="1" applyAlignment="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19</xdr:row>
      <xdr:rowOff>0</xdr:rowOff>
    </xdr:from>
    <xdr:to>
      <xdr:col>6</xdr:col>
      <xdr:colOff>49759</xdr:colOff>
      <xdr:row>31</xdr:row>
      <xdr:rowOff>180975</xdr:rowOff>
    </xdr:to>
    <xdr:pic>
      <xdr:nvPicPr>
        <xdr:cNvPr id="2" name="Picture 1">
          <a:extLst>
            <a:ext uri="{FF2B5EF4-FFF2-40B4-BE49-F238E27FC236}">
              <a16:creationId xmlns:a16="http://schemas.microsoft.com/office/drawing/2014/main" id="{BA7F8662-627A-47D4-BB36-4DCED2F48D59}"/>
            </a:ext>
          </a:extLst>
        </xdr:cNvPr>
        <xdr:cNvPicPr>
          <a:picLocks noChangeAspect="1"/>
        </xdr:cNvPicPr>
      </xdr:nvPicPr>
      <xdr:blipFill>
        <a:blip xmlns:r="http://schemas.openxmlformats.org/officeDocument/2006/relationships" r:embed="rId1"/>
        <a:stretch>
          <a:fillRect/>
        </a:stretch>
      </xdr:blipFill>
      <xdr:spPr>
        <a:xfrm>
          <a:off x="0" y="4591050"/>
          <a:ext cx="6126709" cy="24669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57150</xdr:colOff>
      <xdr:row>1</xdr:row>
      <xdr:rowOff>85725</xdr:rowOff>
    </xdr:from>
    <xdr:to>
      <xdr:col>0</xdr:col>
      <xdr:colOff>612775</xdr:colOff>
      <xdr:row>3</xdr:row>
      <xdr:rowOff>133350</xdr:rowOff>
    </xdr:to>
    <xdr:pic>
      <xdr:nvPicPr>
        <xdr:cNvPr id="2" name="Picture 1">
          <a:extLst>
            <a:ext uri="{FF2B5EF4-FFF2-40B4-BE49-F238E27FC236}">
              <a16:creationId xmlns:a16="http://schemas.microsoft.com/office/drawing/2014/main" id="{A2203256-E93E-46E5-B50D-A73A7D837AD8}"/>
            </a:ext>
          </a:extLst>
        </xdr:cNvPr>
        <xdr:cNvPicPr/>
      </xdr:nvPicPr>
      <xdr:blipFill>
        <a:blip xmlns:r="http://schemas.openxmlformats.org/officeDocument/2006/relationships" r:embed="rId1">
          <a:duotone>
            <a:prstClr val="black"/>
            <a:srgbClr val="002060">
              <a:tint val="45000"/>
              <a:satMod val="400000"/>
            </a:srgbClr>
          </a:duotone>
          <a:extLst>
            <a:ext uri="{BEBA8EAE-BF5A-486C-A8C5-ECC9F3942E4B}">
              <a14:imgProps xmlns:a14="http://schemas.microsoft.com/office/drawing/2010/main">
                <a14:imgLayer r:embed="rId2">
                  <a14:imgEffect>
                    <a14:brightnessContrast bright="-66000" contrast="-12000"/>
                  </a14:imgEffect>
                </a14:imgLayer>
              </a14:imgProps>
            </a:ext>
          </a:extLst>
        </a:blip>
        <a:stretch>
          <a:fillRect/>
        </a:stretch>
      </xdr:blipFill>
      <xdr:spPr>
        <a:xfrm>
          <a:off x="57150" y="161925"/>
          <a:ext cx="555625" cy="533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D5952E-1B95-4417-AE1D-C161E3A8A674}">
  <dimension ref="A1:F19"/>
  <sheetViews>
    <sheetView tabSelected="1" topLeftCell="A4" zoomScaleNormal="100" workbookViewId="0">
      <selection activeCell="A8" sqref="A8"/>
    </sheetView>
  </sheetViews>
  <sheetFormatPr defaultRowHeight="15" x14ac:dyDescent="0.25"/>
  <cols>
    <col min="1" max="1" width="24.28515625" style="1" customWidth="1"/>
    <col min="2" max="2" width="30.28515625" style="1" customWidth="1"/>
    <col min="3" max="16384" width="9.140625" style="1"/>
  </cols>
  <sheetData>
    <row r="1" spans="1:6" x14ac:dyDescent="0.25">
      <c r="A1" s="31" t="s">
        <v>0</v>
      </c>
      <c r="B1" s="4"/>
      <c r="C1" s="4"/>
      <c r="D1" s="4"/>
      <c r="E1" s="4"/>
      <c r="F1" s="4"/>
    </row>
    <row r="2" spans="1:6" s="4" customFormat="1" x14ac:dyDescent="0.25">
      <c r="A2" s="31"/>
    </row>
    <row r="3" spans="1:6" s="4" customFormat="1" x14ac:dyDescent="0.25">
      <c r="A3" s="4" t="s">
        <v>33</v>
      </c>
    </row>
    <row r="4" spans="1:6" s="4" customFormat="1" x14ac:dyDescent="0.25"/>
    <row r="5" spans="1:6" x14ac:dyDescent="0.25">
      <c r="A5" s="32" t="s">
        <v>34</v>
      </c>
      <c r="B5" s="32"/>
      <c r="C5" s="32"/>
      <c r="D5" s="32"/>
      <c r="E5" s="32"/>
      <c r="F5" s="32"/>
    </row>
    <row r="7" spans="1:6" x14ac:dyDescent="0.25">
      <c r="A7" s="33" t="s">
        <v>37</v>
      </c>
      <c r="B7" s="33"/>
      <c r="C7" s="33"/>
      <c r="D7" s="33"/>
      <c r="E7" s="33"/>
      <c r="F7" s="33"/>
    </row>
    <row r="8" spans="1:6" ht="31.5" x14ac:dyDescent="0.25">
      <c r="A8" s="2" t="s">
        <v>1</v>
      </c>
      <c r="B8" s="2" t="s">
        <v>2</v>
      </c>
      <c r="C8" s="4"/>
      <c r="D8" s="4"/>
      <c r="E8" s="4"/>
      <c r="F8" s="4"/>
    </row>
    <row r="9" spans="1:6" ht="30" x14ac:dyDescent="0.25">
      <c r="A9" s="3" t="s">
        <v>3</v>
      </c>
      <c r="B9" s="3" t="s">
        <v>4</v>
      </c>
      <c r="C9" s="4"/>
      <c r="D9" s="4"/>
      <c r="E9" s="4"/>
      <c r="F9" s="4"/>
    </row>
    <row r="10" spans="1:6" ht="30" x14ac:dyDescent="0.25">
      <c r="A10" s="3" t="s">
        <v>5</v>
      </c>
      <c r="B10" s="3" t="s">
        <v>6</v>
      </c>
      <c r="C10" s="4"/>
      <c r="D10" s="4"/>
      <c r="E10" s="4"/>
      <c r="F10" s="4"/>
    </row>
    <row r="11" spans="1:6" ht="30" x14ac:dyDescent="0.25">
      <c r="A11" s="3" t="s">
        <v>7</v>
      </c>
      <c r="B11" s="3" t="s">
        <v>8</v>
      </c>
      <c r="C11" s="4"/>
      <c r="D11" s="4"/>
      <c r="E11" s="4"/>
      <c r="F11" s="4"/>
    </row>
    <row r="13" spans="1:6" x14ac:dyDescent="0.25">
      <c r="A13" s="33" t="s">
        <v>35</v>
      </c>
      <c r="B13" s="33"/>
      <c r="C13" s="33"/>
      <c r="D13" s="33"/>
      <c r="E13" s="33"/>
      <c r="F13" s="33"/>
    </row>
    <row r="15" spans="1:6" ht="31.5" customHeight="1" x14ac:dyDescent="0.25">
      <c r="A15" s="34" t="s">
        <v>36</v>
      </c>
      <c r="B15" s="34"/>
      <c r="C15" s="34"/>
      <c r="D15" s="34"/>
      <c r="E15" s="34"/>
      <c r="F15" s="34"/>
    </row>
    <row r="17" spans="1:6" ht="52.5" customHeight="1" x14ac:dyDescent="0.25">
      <c r="A17" s="34" t="s">
        <v>9</v>
      </c>
      <c r="B17" s="34"/>
      <c r="C17" s="34"/>
      <c r="D17" s="34"/>
      <c r="E17" s="34"/>
      <c r="F17" s="34"/>
    </row>
    <row r="19" spans="1:6" x14ac:dyDescent="0.25">
      <c r="A19" s="4" t="s">
        <v>10</v>
      </c>
      <c r="B19" s="4"/>
      <c r="C19" s="4"/>
      <c r="D19" s="4"/>
      <c r="E19" s="4"/>
      <c r="F19" s="4"/>
    </row>
  </sheetData>
  <mergeCells count="5">
    <mergeCell ref="A5:F5"/>
    <mergeCell ref="A7:F7"/>
    <mergeCell ref="A13:F13"/>
    <mergeCell ref="A15:F15"/>
    <mergeCell ref="A17:F17"/>
  </mergeCells>
  <pageMargins left="0.7" right="0.7" top="0.75" bottom="0.75" header="0.3" footer="0.3"/>
  <pageSetup paperSize="9" scale="88"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7B4E18-AB7D-45C5-8491-D050F59DFB43}">
  <dimension ref="A1:M61"/>
  <sheetViews>
    <sheetView zoomScaleNormal="100" workbookViewId="0">
      <selection activeCell="A8" sqref="A8"/>
    </sheetView>
  </sheetViews>
  <sheetFormatPr defaultRowHeight="15" x14ac:dyDescent="0.25"/>
  <cols>
    <col min="1" max="2" width="25" style="5" customWidth="1"/>
    <col min="3" max="3" width="23.7109375" style="5" customWidth="1"/>
    <col min="4" max="4" width="25" style="5" customWidth="1"/>
    <col min="5" max="5" width="24.140625" style="5" customWidth="1"/>
    <col min="6" max="6" width="22.85546875" style="5" customWidth="1"/>
    <col min="7" max="7" width="9.140625" style="5" customWidth="1"/>
    <col min="8" max="11" width="9.140625" style="5"/>
    <col min="12" max="12" width="22.42578125" style="5" hidden="1" customWidth="1"/>
    <col min="13" max="13" width="0" style="5" hidden="1" customWidth="1"/>
    <col min="14" max="16384" width="9.140625" style="5"/>
  </cols>
  <sheetData>
    <row r="1" spans="1:13" ht="6" customHeight="1" x14ac:dyDescent="0.25"/>
    <row r="2" spans="1:13" x14ac:dyDescent="0.25">
      <c r="L2" s="6"/>
      <c r="M2" s="6"/>
    </row>
    <row r="3" spans="1:13" ht="23.25" x14ac:dyDescent="0.35">
      <c r="A3" s="7"/>
      <c r="B3" s="8" t="s">
        <v>11</v>
      </c>
      <c r="L3" s="6"/>
      <c r="M3" s="6"/>
    </row>
    <row r="4" spans="1:13" x14ac:dyDescent="0.25">
      <c r="L4" s="6"/>
      <c r="M4" s="6"/>
    </row>
    <row r="5" spans="1:13" x14ac:dyDescent="0.25">
      <c r="L5" s="6"/>
      <c r="M5" s="6"/>
    </row>
    <row r="6" spans="1:13" ht="22.5" customHeight="1" x14ac:dyDescent="0.25">
      <c r="A6" s="9" t="s">
        <v>12</v>
      </c>
      <c r="B6" s="35"/>
      <c r="C6" s="35"/>
      <c r="D6" s="9" t="s">
        <v>13</v>
      </c>
      <c r="E6" s="35"/>
      <c r="F6" s="35"/>
      <c r="L6" s="29" t="s">
        <v>14</v>
      </c>
      <c r="M6" s="29">
        <v>37.5</v>
      </c>
    </row>
    <row r="7" spans="1:13" x14ac:dyDescent="0.25">
      <c r="L7" s="29" t="s">
        <v>15</v>
      </c>
      <c r="M7" s="29">
        <v>7.5</v>
      </c>
    </row>
    <row r="8" spans="1:13" s="12" customFormat="1" x14ac:dyDescent="0.25">
      <c r="A8" s="10" t="s">
        <v>16</v>
      </c>
      <c r="B8" s="11">
        <v>37.5</v>
      </c>
      <c r="D8" s="10" t="s">
        <v>17</v>
      </c>
      <c r="E8" s="13">
        <v>43922</v>
      </c>
      <c r="L8" s="30" t="s">
        <v>18</v>
      </c>
      <c r="M8" s="30">
        <f>(E9-E8)+1</f>
        <v>183</v>
      </c>
    </row>
    <row r="9" spans="1:13" s="12" customFormat="1" x14ac:dyDescent="0.25">
      <c r="A9" s="10" t="s">
        <v>19</v>
      </c>
      <c r="B9" s="11">
        <v>27</v>
      </c>
      <c r="D9" s="10" t="s">
        <v>20</v>
      </c>
      <c r="E9" s="13">
        <v>44104</v>
      </c>
      <c r="L9" s="30" t="s">
        <v>21</v>
      </c>
      <c r="M9" s="30">
        <f>SUM(B8/M6)*(B9*M7)</f>
        <v>202.5</v>
      </c>
    </row>
    <row r="10" spans="1:13" s="12" customFormat="1" x14ac:dyDescent="0.25">
      <c r="A10" s="10" t="s">
        <v>22</v>
      </c>
      <c r="B10" s="11">
        <v>8</v>
      </c>
      <c r="L10" s="30" t="s">
        <v>23</v>
      </c>
      <c r="M10" s="30">
        <f>SUM(B8/M6)*(B10*M7)</f>
        <v>60</v>
      </c>
    </row>
    <row r="11" spans="1:13" x14ac:dyDescent="0.25">
      <c r="B11" s="14"/>
      <c r="L11" s="6"/>
      <c r="M11" s="6"/>
    </row>
    <row r="12" spans="1:13" x14ac:dyDescent="0.25">
      <c r="B12" s="15"/>
      <c r="C12" s="16"/>
      <c r="D12" s="16"/>
      <c r="F12" s="28">
        <f>SUM(B13+D13)-TRUNC(SUM(B13+D13),1)</f>
        <v>9.5890410959214023E-3</v>
      </c>
      <c r="L12" s="6"/>
      <c r="M12" s="6"/>
    </row>
    <row r="13" spans="1:13" ht="29.25" customHeight="1" x14ac:dyDescent="0.25">
      <c r="A13" s="17" t="s">
        <v>24</v>
      </c>
      <c r="B13" s="26">
        <f>(M8/365)*M9</f>
        <v>101.52739726027399</v>
      </c>
      <c r="C13" s="18" t="s">
        <v>25</v>
      </c>
      <c r="D13" s="27">
        <f>(M8/365)*M10</f>
        <v>30.082191780821923</v>
      </c>
      <c r="E13" s="18" t="s">
        <v>26</v>
      </c>
      <c r="F13" s="26">
        <f>IF(OR(F12=0,F12=0.5),SUM(B13+D13),_xlfn.CEILING.MATH(SUM(B13+D13),0.5))</f>
        <v>132</v>
      </c>
    </row>
    <row r="14" spans="1:13" x14ac:dyDescent="0.25">
      <c r="F14" s="19"/>
    </row>
    <row r="16" spans="1:13" ht="30" customHeight="1" x14ac:dyDescent="0.25">
      <c r="A16" s="20" t="s">
        <v>27</v>
      </c>
      <c r="B16" s="20" t="s">
        <v>28</v>
      </c>
      <c r="C16" s="21" t="s">
        <v>29</v>
      </c>
      <c r="D16" s="21" t="s">
        <v>30</v>
      </c>
      <c r="E16" s="21" t="s">
        <v>31</v>
      </c>
      <c r="F16" s="21" t="s">
        <v>32</v>
      </c>
    </row>
    <row r="17" spans="1:6" s="12" customFormat="1" ht="21.75" customHeight="1" x14ac:dyDescent="0.25">
      <c r="A17" s="22"/>
      <c r="B17" s="22"/>
      <c r="C17" s="23"/>
      <c r="D17" s="24"/>
      <c r="E17" s="24"/>
      <c r="F17" s="25">
        <f>SUM(F13-C17)</f>
        <v>132</v>
      </c>
    </row>
    <row r="18" spans="1:6" s="12" customFormat="1" ht="21.75" customHeight="1" x14ac:dyDescent="0.25">
      <c r="A18" s="22"/>
      <c r="B18" s="22"/>
      <c r="C18" s="23"/>
      <c r="D18" s="24"/>
      <c r="E18" s="24"/>
      <c r="F18" s="25">
        <f>SUM(F17-C18)</f>
        <v>132</v>
      </c>
    </row>
    <row r="19" spans="1:6" s="12" customFormat="1" ht="21.75" customHeight="1" x14ac:dyDescent="0.25">
      <c r="A19" s="23"/>
      <c r="B19" s="23"/>
      <c r="C19" s="23"/>
      <c r="D19" s="24"/>
      <c r="E19" s="24"/>
      <c r="F19" s="25">
        <f t="shared" ref="F19:F61" si="0">SUM(F18-C19)</f>
        <v>132</v>
      </c>
    </row>
    <row r="20" spans="1:6" s="12" customFormat="1" ht="21.75" customHeight="1" x14ac:dyDescent="0.25">
      <c r="A20" s="23"/>
      <c r="B20" s="23"/>
      <c r="C20" s="23"/>
      <c r="D20" s="24"/>
      <c r="E20" s="24"/>
      <c r="F20" s="25">
        <f t="shared" si="0"/>
        <v>132</v>
      </c>
    </row>
    <row r="21" spans="1:6" s="12" customFormat="1" ht="21.75" customHeight="1" x14ac:dyDescent="0.25">
      <c r="A21" s="23"/>
      <c r="B21" s="23"/>
      <c r="C21" s="23"/>
      <c r="D21" s="24"/>
      <c r="E21" s="24"/>
      <c r="F21" s="25">
        <f>SUM(F20-C21)</f>
        <v>132</v>
      </c>
    </row>
    <row r="22" spans="1:6" s="12" customFormat="1" ht="21.75" customHeight="1" x14ac:dyDescent="0.25">
      <c r="A22" s="23"/>
      <c r="B22" s="23"/>
      <c r="C22" s="23"/>
      <c r="D22" s="24"/>
      <c r="E22" s="24"/>
      <c r="F22" s="25">
        <f t="shared" si="0"/>
        <v>132</v>
      </c>
    </row>
    <row r="23" spans="1:6" s="12" customFormat="1" ht="21.75" customHeight="1" x14ac:dyDescent="0.25">
      <c r="A23" s="23"/>
      <c r="B23" s="23"/>
      <c r="C23" s="23"/>
      <c r="D23" s="24"/>
      <c r="E23" s="24"/>
      <c r="F23" s="25">
        <f t="shared" si="0"/>
        <v>132</v>
      </c>
    </row>
    <row r="24" spans="1:6" s="12" customFormat="1" ht="21.75" customHeight="1" x14ac:dyDescent="0.25">
      <c r="A24" s="23"/>
      <c r="B24" s="23"/>
      <c r="C24" s="23"/>
      <c r="D24" s="24"/>
      <c r="E24" s="24"/>
      <c r="F24" s="25">
        <f t="shared" si="0"/>
        <v>132</v>
      </c>
    </row>
    <row r="25" spans="1:6" s="12" customFormat="1" ht="21.75" customHeight="1" x14ac:dyDescent="0.25">
      <c r="A25" s="23"/>
      <c r="B25" s="23"/>
      <c r="C25" s="23"/>
      <c r="D25" s="24"/>
      <c r="E25" s="24"/>
      <c r="F25" s="25">
        <f t="shared" si="0"/>
        <v>132</v>
      </c>
    </row>
    <row r="26" spans="1:6" s="12" customFormat="1" ht="21.75" customHeight="1" x14ac:dyDescent="0.25">
      <c r="A26" s="23"/>
      <c r="B26" s="23"/>
      <c r="C26" s="23"/>
      <c r="D26" s="24"/>
      <c r="E26" s="24"/>
      <c r="F26" s="25">
        <f t="shared" si="0"/>
        <v>132</v>
      </c>
    </row>
    <row r="27" spans="1:6" s="12" customFormat="1" ht="21.75" customHeight="1" x14ac:dyDescent="0.25">
      <c r="A27" s="23"/>
      <c r="B27" s="23"/>
      <c r="C27" s="23"/>
      <c r="D27" s="24"/>
      <c r="E27" s="24"/>
      <c r="F27" s="25">
        <f t="shared" si="0"/>
        <v>132</v>
      </c>
    </row>
    <row r="28" spans="1:6" s="12" customFormat="1" ht="21.75" customHeight="1" x14ac:dyDescent="0.25">
      <c r="A28" s="23"/>
      <c r="B28" s="23"/>
      <c r="C28" s="23"/>
      <c r="D28" s="24"/>
      <c r="E28" s="24"/>
      <c r="F28" s="25">
        <f t="shared" si="0"/>
        <v>132</v>
      </c>
    </row>
    <row r="29" spans="1:6" s="12" customFormat="1" ht="21.75" customHeight="1" x14ac:dyDescent="0.25">
      <c r="A29" s="23"/>
      <c r="B29" s="23"/>
      <c r="C29" s="23"/>
      <c r="D29" s="24"/>
      <c r="E29" s="24"/>
      <c r="F29" s="25">
        <f t="shared" si="0"/>
        <v>132</v>
      </c>
    </row>
    <row r="30" spans="1:6" s="12" customFormat="1" ht="21.75" customHeight="1" x14ac:dyDescent="0.25">
      <c r="A30" s="23"/>
      <c r="B30" s="23"/>
      <c r="C30" s="23"/>
      <c r="D30" s="24"/>
      <c r="E30" s="24"/>
      <c r="F30" s="25">
        <f t="shared" si="0"/>
        <v>132</v>
      </c>
    </row>
    <row r="31" spans="1:6" s="12" customFormat="1" ht="21.75" customHeight="1" x14ac:dyDescent="0.25">
      <c r="A31" s="23"/>
      <c r="B31" s="23"/>
      <c r="C31" s="23"/>
      <c r="D31" s="24"/>
      <c r="E31" s="24"/>
      <c r="F31" s="25">
        <f t="shared" si="0"/>
        <v>132</v>
      </c>
    </row>
    <row r="32" spans="1:6" s="12" customFormat="1" ht="21.75" customHeight="1" x14ac:dyDescent="0.25">
      <c r="A32" s="23"/>
      <c r="B32" s="23"/>
      <c r="C32" s="23"/>
      <c r="D32" s="24"/>
      <c r="E32" s="24"/>
      <c r="F32" s="25">
        <f t="shared" si="0"/>
        <v>132</v>
      </c>
    </row>
    <row r="33" spans="1:6" s="12" customFormat="1" ht="21.75" customHeight="1" x14ac:dyDescent="0.25">
      <c r="A33" s="23"/>
      <c r="B33" s="23"/>
      <c r="C33" s="23"/>
      <c r="D33" s="24"/>
      <c r="E33" s="24"/>
      <c r="F33" s="25">
        <f t="shared" si="0"/>
        <v>132</v>
      </c>
    </row>
    <row r="34" spans="1:6" s="12" customFormat="1" ht="21.75" customHeight="1" x14ac:dyDescent="0.25">
      <c r="A34" s="23"/>
      <c r="B34" s="23"/>
      <c r="C34" s="23"/>
      <c r="D34" s="24"/>
      <c r="E34" s="24"/>
      <c r="F34" s="25">
        <f t="shared" si="0"/>
        <v>132</v>
      </c>
    </row>
    <row r="35" spans="1:6" s="12" customFormat="1" ht="21.75" customHeight="1" x14ac:dyDescent="0.25">
      <c r="A35" s="23"/>
      <c r="B35" s="23"/>
      <c r="C35" s="23"/>
      <c r="D35" s="24"/>
      <c r="E35" s="24"/>
      <c r="F35" s="25">
        <f t="shared" si="0"/>
        <v>132</v>
      </c>
    </row>
    <row r="36" spans="1:6" s="12" customFormat="1" ht="21.75" customHeight="1" x14ac:dyDescent="0.25">
      <c r="A36" s="23"/>
      <c r="B36" s="23"/>
      <c r="C36" s="23"/>
      <c r="D36" s="24"/>
      <c r="E36" s="24"/>
      <c r="F36" s="25">
        <f t="shared" si="0"/>
        <v>132</v>
      </c>
    </row>
    <row r="37" spans="1:6" s="12" customFormat="1" ht="21.75" customHeight="1" x14ac:dyDescent="0.25">
      <c r="A37" s="23"/>
      <c r="B37" s="23"/>
      <c r="C37" s="23"/>
      <c r="D37" s="24"/>
      <c r="E37" s="24"/>
      <c r="F37" s="25">
        <f t="shared" si="0"/>
        <v>132</v>
      </c>
    </row>
    <row r="38" spans="1:6" s="12" customFormat="1" ht="21.75" customHeight="1" x14ac:dyDescent="0.25">
      <c r="A38" s="23"/>
      <c r="B38" s="23"/>
      <c r="C38" s="23"/>
      <c r="D38" s="24"/>
      <c r="E38" s="24"/>
      <c r="F38" s="25">
        <f t="shared" si="0"/>
        <v>132</v>
      </c>
    </row>
    <row r="39" spans="1:6" s="12" customFormat="1" ht="21.75" customHeight="1" x14ac:dyDescent="0.25">
      <c r="A39" s="23"/>
      <c r="B39" s="23"/>
      <c r="C39" s="23"/>
      <c r="D39" s="24"/>
      <c r="E39" s="24"/>
      <c r="F39" s="25">
        <f t="shared" si="0"/>
        <v>132</v>
      </c>
    </row>
    <row r="40" spans="1:6" s="12" customFormat="1" ht="21.75" customHeight="1" x14ac:dyDescent="0.25">
      <c r="A40" s="23"/>
      <c r="B40" s="23"/>
      <c r="C40" s="23"/>
      <c r="D40" s="24"/>
      <c r="E40" s="24"/>
      <c r="F40" s="25">
        <f t="shared" si="0"/>
        <v>132</v>
      </c>
    </row>
    <row r="41" spans="1:6" s="12" customFormat="1" ht="21.75" customHeight="1" x14ac:dyDescent="0.25">
      <c r="A41" s="23"/>
      <c r="B41" s="23"/>
      <c r="C41" s="23"/>
      <c r="D41" s="24"/>
      <c r="E41" s="24"/>
      <c r="F41" s="25">
        <f t="shared" si="0"/>
        <v>132</v>
      </c>
    </row>
    <row r="42" spans="1:6" s="12" customFormat="1" ht="21.75" customHeight="1" x14ac:dyDescent="0.25">
      <c r="A42" s="23"/>
      <c r="B42" s="23"/>
      <c r="C42" s="23"/>
      <c r="D42" s="24"/>
      <c r="E42" s="24"/>
      <c r="F42" s="25">
        <f t="shared" si="0"/>
        <v>132</v>
      </c>
    </row>
    <row r="43" spans="1:6" s="12" customFormat="1" ht="21.75" customHeight="1" x14ac:dyDescent="0.25">
      <c r="A43" s="23"/>
      <c r="B43" s="23"/>
      <c r="C43" s="23"/>
      <c r="D43" s="24"/>
      <c r="E43" s="24"/>
      <c r="F43" s="25">
        <f t="shared" si="0"/>
        <v>132</v>
      </c>
    </row>
    <row r="44" spans="1:6" s="12" customFormat="1" ht="21.75" customHeight="1" x14ac:dyDescent="0.25">
      <c r="A44" s="23"/>
      <c r="B44" s="23"/>
      <c r="C44" s="23"/>
      <c r="D44" s="24"/>
      <c r="E44" s="24"/>
      <c r="F44" s="25">
        <f t="shared" si="0"/>
        <v>132</v>
      </c>
    </row>
    <row r="45" spans="1:6" s="12" customFormat="1" ht="21.75" customHeight="1" x14ac:dyDescent="0.25">
      <c r="A45" s="23"/>
      <c r="B45" s="23"/>
      <c r="C45" s="23"/>
      <c r="D45" s="24"/>
      <c r="E45" s="24"/>
      <c r="F45" s="25">
        <f t="shared" si="0"/>
        <v>132</v>
      </c>
    </row>
    <row r="46" spans="1:6" s="12" customFormat="1" ht="21.75" customHeight="1" x14ac:dyDescent="0.25">
      <c r="A46" s="23"/>
      <c r="B46" s="23"/>
      <c r="C46" s="23"/>
      <c r="D46" s="24"/>
      <c r="E46" s="24"/>
      <c r="F46" s="25">
        <f t="shared" si="0"/>
        <v>132</v>
      </c>
    </row>
    <row r="47" spans="1:6" s="12" customFormat="1" ht="21.75" customHeight="1" x14ac:dyDescent="0.25">
      <c r="A47" s="23"/>
      <c r="B47" s="23"/>
      <c r="C47" s="23"/>
      <c r="D47" s="24"/>
      <c r="E47" s="24"/>
      <c r="F47" s="25">
        <f t="shared" si="0"/>
        <v>132</v>
      </c>
    </row>
    <row r="48" spans="1:6" s="12" customFormat="1" ht="21.75" customHeight="1" x14ac:dyDescent="0.25">
      <c r="A48" s="23"/>
      <c r="B48" s="23"/>
      <c r="C48" s="23"/>
      <c r="D48" s="24"/>
      <c r="E48" s="24"/>
      <c r="F48" s="25">
        <f t="shared" si="0"/>
        <v>132</v>
      </c>
    </row>
    <row r="49" spans="1:6" s="12" customFormat="1" ht="21.75" customHeight="1" x14ac:dyDescent="0.25">
      <c r="A49" s="23"/>
      <c r="B49" s="23"/>
      <c r="C49" s="23"/>
      <c r="D49" s="24"/>
      <c r="E49" s="24"/>
      <c r="F49" s="25">
        <f t="shared" si="0"/>
        <v>132</v>
      </c>
    </row>
    <row r="50" spans="1:6" s="12" customFormat="1" ht="21.75" customHeight="1" x14ac:dyDescent="0.25">
      <c r="A50" s="23"/>
      <c r="B50" s="23"/>
      <c r="C50" s="23"/>
      <c r="D50" s="24"/>
      <c r="E50" s="24"/>
      <c r="F50" s="25">
        <f t="shared" si="0"/>
        <v>132</v>
      </c>
    </row>
    <row r="51" spans="1:6" s="12" customFormat="1" ht="21.75" customHeight="1" x14ac:dyDescent="0.25">
      <c r="A51" s="23"/>
      <c r="B51" s="23"/>
      <c r="C51" s="23"/>
      <c r="D51" s="24"/>
      <c r="E51" s="24"/>
      <c r="F51" s="25">
        <f t="shared" si="0"/>
        <v>132</v>
      </c>
    </row>
    <row r="52" spans="1:6" s="12" customFormat="1" ht="21.75" customHeight="1" x14ac:dyDescent="0.25">
      <c r="A52" s="23"/>
      <c r="B52" s="23"/>
      <c r="C52" s="23"/>
      <c r="D52" s="24"/>
      <c r="E52" s="24"/>
      <c r="F52" s="25">
        <f t="shared" si="0"/>
        <v>132</v>
      </c>
    </row>
    <row r="53" spans="1:6" s="12" customFormat="1" ht="21.75" customHeight="1" x14ac:dyDescent="0.25">
      <c r="A53" s="23"/>
      <c r="B53" s="23"/>
      <c r="C53" s="23"/>
      <c r="D53" s="24"/>
      <c r="E53" s="24"/>
      <c r="F53" s="25">
        <f t="shared" si="0"/>
        <v>132</v>
      </c>
    </row>
    <row r="54" spans="1:6" s="12" customFormat="1" ht="21.75" customHeight="1" x14ac:dyDescent="0.25">
      <c r="A54" s="23"/>
      <c r="B54" s="23"/>
      <c r="C54" s="23"/>
      <c r="D54" s="24"/>
      <c r="E54" s="24"/>
      <c r="F54" s="25">
        <f t="shared" si="0"/>
        <v>132</v>
      </c>
    </row>
    <row r="55" spans="1:6" s="12" customFormat="1" ht="21.75" customHeight="1" x14ac:dyDescent="0.25">
      <c r="A55" s="23"/>
      <c r="B55" s="23"/>
      <c r="C55" s="23"/>
      <c r="D55" s="24"/>
      <c r="E55" s="24"/>
      <c r="F55" s="25">
        <f t="shared" si="0"/>
        <v>132</v>
      </c>
    </row>
    <row r="56" spans="1:6" s="12" customFormat="1" ht="21.75" customHeight="1" x14ac:dyDescent="0.25">
      <c r="A56" s="23"/>
      <c r="B56" s="23"/>
      <c r="C56" s="23"/>
      <c r="D56" s="24"/>
      <c r="E56" s="24"/>
      <c r="F56" s="25">
        <f t="shared" si="0"/>
        <v>132</v>
      </c>
    </row>
    <row r="57" spans="1:6" s="12" customFormat="1" ht="21.75" customHeight="1" x14ac:dyDescent="0.25">
      <c r="A57" s="23"/>
      <c r="B57" s="23"/>
      <c r="C57" s="23"/>
      <c r="D57" s="24"/>
      <c r="E57" s="24"/>
      <c r="F57" s="25">
        <f t="shared" si="0"/>
        <v>132</v>
      </c>
    </row>
    <row r="58" spans="1:6" s="12" customFormat="1" ht="21.75" customHeight="1" x14ac:dyDescent="0.25">
      <c r="A58" s="23"/>
      <c r="B58" s="23"/>
      <c r="C58" s="23"/>
      <c r="D58" s="24"/>
      <c r="E58" s="24"/>
      <c r="F58" s="25">
        <f t="shared" si="0"/>
        <v>132</v>
      </c>
    </row>
    <row r="59" spans="1:6" s="12" customFormat="1" ht="21.75" customHeight="1" x14ac:dyDescent="0.25">
      <c r="A59" s="23"/>
      <c r="B59" s="23"/>
      <c r="C59" s="23"/>
      <c r="D59" s="24"/>
      <c r="E59" s="24"/>
      <c r="F59" s="25">
        <f t="shared" si="0"/>
        <v>132</v>
      </c>
    </row>
    <row r="60" spans="1:6" s="12" customFormat="1" ht="21.75" customHeight="1" x14ac:dyDescent="0.25">
      <c r="A60" s="23"/>
      <c r="B60" s="23"/>
      <c r="C60" s="23"/>
      <c r="D60" s="24"/>
      <c r="E60" s="24"/>
      <c r="F60" s="25">
        <f t="shared" si="0"/>
        <v>132</v>
      </c>
    </row>
    <row r="61" spans="1:6" s="12" customFormat="1" ht="21.75" customHeight="1" x14ac:dyDescent="0.25">
      <c r="A61" s="23"/>
      <c r="B61" s="23"/>
      <c r="C61" s="23"/>
      <c r="D61" s="24"/>
      <c r="E61" s="24"/>
      <c r="F61" s="25">
        <f t="shared" si="0"/>
        <v>132</v>
      </c>
    </row>
  </sheetData>
  <sheetProtection password="C717" sheet="1" objects="1" scenarios="1" selectLockedCells="1"/>
  <mergeCells count="2">
    <mergeCell ref="B6:C6"/>
    <mergeCell ref="E6:F6"/>
  </mergeCells>
  <dataValidations count="1">
    <dataValidation type="list" allowBlank="1" showInputMessage="1" showErrorMessage="1" sqref="B9" xr:uid="{AFF17444-0506-4BC6-A4B7-08C02925C553}">
      <formula1>"27,29,33"</formula1>
    </dataValidation>
  </dataValidations>
  <pageMargins left="0.7" right="0.7" top="0.75" bottom="0.75" header="0.3" footer="0.3"/>
  <pageSetup paperSize="9" scale="58" orientation="portrait" horizontalDpi="1200" verticalDpi="1200" r:id="rId1"/>
  <colBreaks count="1" manualBreakCount="1">
    <brk id="6" min="1" max="62"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86B7A718F69FA41A9C17EDAC7BFDA84" ma:contentTypeVersion="12" ma:contentTypeDescription="Create a new document." ma:contentTypeScope="" ma:versionID="76cd8254879ca8e329332977c8cd7ae2">
  <xsd:schema xmlns:xsd="http://www.w3.org/2001/XMLSchema" xmlns:xs="http://www.w3.org/2001/XMLSchema" xmlns:p="http://schemas.microsoft.com/office/2006/metadata/properties" xmlns:ns3="094c0d37-fd1c-464c-8a22-849a0545630f" xmlns:ns4="da609951-432d-42ab-b1d6-19e1fa0a9737" targetNamespace="http://schemas.microsoft.com/office/2006/metadata/properties" ma:root="true" ma:fieldsID="f0a1c1b7bd6ec2265be9f48286f08671" ns3:_="" ns4:_="">
    <xsd:import namespace="094c0d37-fd1c-464c-8a22-849a0545630f"/>
    <xsd:import namespace="da609951-432d-42ab-b1d6-19e1fa0a9737"/>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DateTaken" minOccurs="0"/>
                <xsd:element ref="ns4:MediaServiceOCR"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94c0d37-fd1c-464c-8a22-849a0545630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a609951-432d-42ab-b1d6-19e1fa0a9737"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description="" ma:internalName="MediaServiceAutoTags" ma:readOnly="true">
      <xsd:simpleType>
        <xsd:restriction base="dms:Text"/>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86E0B67-A9F4-4640-B349-92AFC8847F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94c0d37-fd1c-464c-8a22-849a0545630f"/>
    <ds:schemaRef ds:uri="da609951-432d-42ab-b1d6-19e1fa0a973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6814067-2B7F-4400-B354-1452A520240C}">
  <ds:schemaRefs>
    <ds:schemaRef ds:uri="da609951-432d-42ab-b1d6-19e1fa0a9737"/>
    <ds:schemaRef ds:uri="http://purl.org/dc/elements/1.1/"/>
    <ds:schemaRef ds:uri="http://schemas.microsoft.com/office/2006/metadata/properties"/>
    <ds:schemaRef ds:uri="http://schemas.microsoft.com/office/2006/documentManagement/types"/>
    <ds:schemaRef ds:uri="http://purl.org/dc/terms/"/>
    <ds:schemaRef ds:uri="094c0d37-fd1c-464c-8a22-849a0545630f"/>
    <ds:schemaRef ds:uri="http://purl.org/dc/dcmitype/"/>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F87B5DAD-8F00-458E-ACAF-AF7D884B96B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Guidance Notes</vt:lpstr>
      <vt:lpstr>Annual leave sheet</vt:lpstr>
      <vt:lpstr>'Annual leave sheet'!Print_Area</vt:lpstr>
      <vt:lpstr>'Guidance Notes'!Print_Area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Lucy Greenhorn</dc:creator>
  <cp:keywords/>
  <dc:description/>
  <cp:lastModifiedBy>Lucy Greenhorn</cp:lastModifiedBy>
  <cp:revision/>
  <dcterms:created xsi:type="dcterms:W3CDTF">2020-05-11T08:15:28Z</dcterms:created>
  <dcterms:modified xsi:type="dcterms:W3CDTF">2020-05-11T12:48:58Z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0x010100A86B7A718F69FA41A9C17EDAC7BFDA84</vt:lpwstr>
  </property>
</Properties>
</file>